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4\"/>
    </mc:Choice>
  </mc:AlternateContent>
  <xr:revisionPtr revIDLastSave="0" documentId="13_ncr:1_{49062B08-75DB-4189-8D6E-4BEBF195AD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E24" i="1" s="1"/>
  <c r="E29" i="1"/>
  <c r="E35" i="1"/>
  <c r="E37" i="1"/>
  <c r="E39" i="1"/>
  <c r="E40" i="1"/>
  <c r="E42" i="1"/>
  <c r="D42" i="1"/>
  <c r="D39" i="1" s="1"/>
  <c r="D40" i="1"/>
  <c r="D37" i="1"/>
  <c r="D24" i="1"/>
  <c r="D35" i="1"/>
  <c r="D29" i="1"/>
  <c r="D25" i="1"/>
  <c r="C24" i="1"/>
  <c r="C42" i="1"/>
  <c r="C39" i="1" s="1"/>
  <c r="C40" i="1"/>
  <c r="C37" i="1"/>
  <c r="C35" i="1"/>
  <c r="C29" i="1"/>
  <c r="C25" i="1"/>
  <c r="C19" i="1"/>
  <c r="D19" i="1"/>
  <c r="E19" i="1"/>
  <c r="C14" i="1"/>
  <c r="Q48" i="3"/>
  <c r="Q44" i="3"/>
  <c r="Q42" i="3"/>
  <c r="Q40" i="3"/>
  <c r="Q38" i="3"/>
  <c r="Q32" i="3"/>
  <c r="Q28" i="3"/>
  <c r="P44" i="3"/>
  <c r="P42" i="3"/>
  <c r="P40" i="3"/>
  <c r="P38" i="3"/>
  <c r="P32" i="3"/>
  <c r="P28" i="3"/>
  <c r="P48" i="3" s="1"/>
  <c r="O48" i="3"/>
  <c r="O32" i="3"/>
  <c r="N48" i="3"/>
  <c r="N32" i="3"/>
  <c r="N28" i="3"/>
  <c r="K48" i="3"/>
  <c r="K32" i="3"/>
  <c r="J48" i="3"/>
  <c r="J32" i="3"/>
  <c r="J28" i="3"/>
  <c r="I48" i="3"/>
  <c r="I44" i="3"/>
  <c r="I40" i="3"/>
  <c r="I32" i="3"/>
  <c r="I28" i="3"/>
  <c r="H32" i="3"/>
  <c r="H28" i="3"/>
  <c r="F48" i="3"/>
  <c r="F28" i="3"/>
  <c r="E48" i="3"/>
  <c r="E32" i="3"/>
  <c r="E38" i="3"/>
  <c r="E42" i="3"/>
  <c r="E44" i="3"/>
  <c r="D32" i="3"/>
  <c r="D48" i="3" s="1"/>
  <c r="H48" i="3" l="1"/>
  <c r="B19" i="4" l="1"/>
  <c r="C19" i="4"/>
  <c r="E19" i="4"/>
  <c r="G19" i="4"/>
  <c r="D21" i="1" l="1"/>
  <c r="E21" i="1"/>
  <c r="C21" i="1"/>
  <c r="C20" i="4" l="1"/>
  <c r="E48" i="1" l="1"/>
  <c r="C48" i="1"/>
  <c r="D48" i="1"/>
  <c r="C23" i="4" l="1"/>
</calcChain>
</file>

<file path=xl/sharedStrings.xml><?xml version="1.0" encoding="utf-8"?>
<sst xmlns="http://schemas.openxmlformats.org/spreadsheetml/2006/main" count="180" uniqueCount="140">
  <si>
    <t>PRIHODI I PRIMICI</t>
  </si>
  <si>
    <t>Račun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</si>
  <si>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</si>
  <si>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</si>
  <si>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</si>
  <si>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</si>
  <si>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</si>
  <si>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</si>
  <si>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</si>
  <si>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</si>
  <si>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</si>
  <si>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</si>
  <si>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</si>
  <si>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</si>
  <si>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</si>
  <si>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</si>
  <si>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</si>
  <si>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</si>
  <si>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</si>
  <si>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</si>
  <si>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</si>
  <si>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</si>
  <si>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</si>
  <si>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</si>
  <si>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</si>
  <si>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</si>
  <si>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</si>
  <si>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</si>
  <si>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</si>
  <si>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</si>
  <si>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</si>
  <si>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</si>
  <si>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</si>
  <si>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</si>
  <si>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</si>
  <si>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</si>
  <si>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</si>
  <si>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</si>
  <si>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</si>
  <si>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</si>
  <si>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</si>
  <si>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</si>
  <si>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</si>
  <si>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</si>
  <si>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</si>
  <si>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</si>
  <si>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</si>
  <si>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</si>
  <si>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</si>
  <si>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</si>
  <si>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</si>
  <si>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Izvor</t>
  </si>
  <si>
    <t>Vlastiti prihodi</t>
  </si>
  <si>
    <t xml:space="preserve">Donacije </t>
  </si>
  <si>
    <t>Namjenski primici od zaduživanja</t>
  </si>
  <si>
    <t>Ukupno (po izvorima)</t>
  </si>
  <si>
    <t>Naknade troškova zaposlenima</t>
  </si>
  <si>
    <t>Prihodi od financijske imovine</t>
  </si>
  <si>
    <t>Rashodi za nabavu neproizvedene dugotrajne imovine</t>
  </si>
  <si>
    <t>Nematerijalna imovina</t>
  </si>
  <si>
    <t>Ostali nespomenuti troškovi</t>
  </si>
  <si>
    <t>Vlastiti</t>
  </si>
  <si>
    <t>Prihodi iz proračuna za redovnu djelatnost-grad- dec</t>
  </si>
  <si>
    <t>Glazbena škola Josipa Runjanina Vinkovci</t>
  </si>
  <si>
    <t>GLAZBENA ŠOLA JOSIPA RUNJANINA VINKOVCI</t>
  </si>
  <si>
    <t>Vinkovci</t>
  </si>
  <si>
    <t>GLAZBENA ŠKOLA JOSIPA RUNJANINA VINKOVCI</t>
  </si>
  <si>
    <t>Grad-decentralizirani</t>
  </si>
  <si>
    <t>Pomoći pror.koris.iz proračuna koji im nije nadležan-ŽUPANIJA</t>
  </si>
  <si>
    <t>Županija</t>
  </si>
  <si>
    <t>Grad Vinkovci</t>
  </si>
  <si>
    <t>Pomoći pror.koris.iz proračuna koji im nije nadležan-MZOŠ (plaće)</t>
  </si>
  <si>
    <t>UKUPNO</t>
  </si>
  <si>
    <t>65264, 66151</t>
  </si>
  <si>
    <t>Naknade troškova osobama izvan radnog odnosa</t>
  </si>
  <si>
    <t>Ostali prihodi</t>
  </si>
  <si>
    <t xml:space="preserve">Plan za 2024. </t>
  </si>
  <si>
    <t>Plan 2024.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</si>
  <si>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</si>
  <si>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</si>
  <si>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</si>
  <si>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</si>
  <si>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</si>
  <si>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Prihodi iz nadležnog proračuna za fin. rashoda za nabavu nefinanc. imovine</t>
  </si>
  <si>
    <t>67121</t>
  </si>
  <si>
    <t>Naknade građanima i kućanstvima na temelju osiguranja i druge naknade</t>
  </si>
  <si>
    <t>Ostale naknade građanima u proračunu</t>
  </si>
  <si>
    <t>Ukupni rashodi poslovanja i za nefinancijsku imovinu</t>
  </si>
  <si>
    <t>639311</t>
  </si>
  <si>
    <t>639312</t>
  </si>
  <si>
    <t>63612</t>
  </si>
  <si>
    <t>Pomoći-ministarstvo</t>
  </si>
  <si>
    <t>Pomoći-asistenti</t>
  </si>
  <si>
    <t>Plan 2025.</t>
  </si>
  <si>
    <t xml:space="preserve">Plan za 2025. </t>
  </si>
  <si>
    <t>u eurima</t>
  </si>
  <si>
    <t>Tekući prijenosi između proračunskih korisnika istog proračuna temeljem prijenosa EU sredstava -EU (asistenti)</t>
  </si>
  <si>
    <t>Tekući prijenosi između proračunskih korisnika istog proračuna temeljem prijenosa EU sredstava -ministarstvo (asistenti)</t>
  </si>
  <si>
    <t>Tekući prijenosi između proračunskih korisnika istog proračuna temeljem prijenosa EU sredstava -EU (voće)</t>
  </si>
  <si>
    <t>Tekući prijenosi između proračunskih korisnika istog proračuna temeljem prijenosa EU sredstava -ministarstvo (voće)</t>
  </si>
  <si>
    <t>63622</t>
  </si>
  <si>
    <t>636131</t>
  </si>
  <si>
    <t>671111</t>
  </si>
  <si>
    <t>671112</t>
  </si>
  <si>
    <t>64143</t>
  </si>
  <si>
    <t>Zatezne kamate iz obveznih odnosa i drugo</t>
  </si>
  <si>
    <t>EU sredstva-asistenti</t>
  </si>
  <si>
    <t>EU sredstva-shema</t>
  </si>
  <si>
    <t>Pomoći-shema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</si>
  <si>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</si>
  <si>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</si>
  <si>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63612-Tekuće pomoći iz državnog proračuna proračunskim korisnicima proračuna JLPS (Ministarstvo znanosti i obrazovanja)</t>
  </si>
  <si>
    <t>63622-Kapitalne pomoći iz državnog proračuna proračunskim korisnicima proračuna JLPS (Ministarstvo znanosti i obrazovanja)</t>
  </si>
  <si>
    <t>636131-Tekuće pomoći iz nenadležnog proračuna (Vukovarsko srijemska županija)</t>
  </si>
  <si>
    <t>639311-Tekuće pomoći između proračunskih korisnika istog proračuna temeljem prijenosa EU sredstava (EU asistenti)</t>
  </si>
  <si>
    <t>639312-Tekuće pomoći između proračunskih korisnika istog proračuna temeljem prijenosa EU sredstava (država asistenti)</t>
  </si>
  <si>
    <t>639311-Tekuće pomoći između proračunskih korisnika istog proračuna temeljem prijenosa EU sredstava (EU shema voća)</t>
  </si>
  <si>
    <t>639312-Tekuće pomoći između proračunskih korisnika istog proračuna temeljem prijenosa EU sredstava (država smeha voća)</t>
  </si>
  <si>
    <t>64143-Zatezne kamate iz obveznih odnosa i drugo</t>
  </si>
  <si>
    <t>65264-Sufinanciranje cijene usluge, participacije i slično</t>
  </si>
  <si>
    <t>66151-Prihodi od pruženih usluga</t>
  </si>
  <si>
    <t>671111-Prihodi iz nadležnog proračuna za fiannciranje rashoda poslovanja (decentralizirana)</t>
  </si>
  <si>
    <t>671112-Prihodi iz nadležnog proračuna za fiannciranje rashoda poslovanja (gradska sredstva)</t>
  </si>
  <si>
    <t>68311-Ostali prihodi</t>
  </si>
  <si>
    <t xml:space="preserve">Projekcija za 2025. </t>
  </si>
  <si>
    <t>Projekcija za 2026.</t>
  </si>
  <si>
    <t>Ravnateljica: ______________________ Dinka Peti, mag.mus.</t>
  </si>
  <si>
    <t>Predsjednik Školskog odbora: ___________________ Tomislav Ćavar, dipl.iur.</t>
  </si>
  <si>
    <t>UR.BROJ: 2196-4-3-01/03-1</t>
  </si>
  <si>
    <t>Plan 2026.</t>
  </si>
  <si>
    <t xml:space="preserve">Plan za 2026. </t>
  </si>
  <si>
    <t xml:space="preserve"> FINANCIJSKI PLAN - Prihodi i primici za 2024.                                </t>
  </si>
  <si>
    <t>2024.</t>
  </si>
  <si>
    <t>Plan za 2024.</t>
  </si>
  <si>
    <t>Višak iz 2023. godine</t>
  </si>
  <si>
    <t>FINANCIJSKI PLAN ZA 2024. GODINU S PREGLEDOM                                                         PROJEKCIJA ZA 2025. I 2026.</t>
  </si>
  <si>
    <t>Vinkovci, prosinac 2023.g.</t>
  </si>
  <si>
    <t>KLASA: 400-02/23-01/06</t>
  </si>
  <si>
    <t xml:space="preserve">                                 M.P.                                 11.12.2023.</t>
  </si>
  <si>
    <t xml:space="preserve">FINANCIJSKI PLAN ZA 2024. GODINU S PREGLEDOM PROJEKCIJA ZA 2025. I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</si>
</sst>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15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1" fillId="0" borderId="0"/>
  </cellStyleXfs>
  <cellXfs count="272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8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9" fillId="0" borderId="0" xfId="0" applyFont="1"/>
    <xf numFmtId="4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 applyAlignment="1">
      <alignment wrapText="1"/>
    </xf>
    <xf numFmtId="3" fontId="5" fillId="4" borderId="1" xfId="1" applyNumberFormat="1" applyFont="1" applyFill="1" applyBorder="1" applyAlignment="1">
      <alignment horizontal="right"/>
    </xf>
    <xf numFmtId="4" fontId="5" fillId="4" borderId="19" xfId="1" applyNumberFormat="1" applyFont="1" applyFill="1" applyBorder="1" applyAlignment="1">
      <alignment horizontal="right"/>
    </xf>
    <xf numFmtId="4" fontId="5" fillId="4" borderId="5" xfId="1" applyNumberFormat="1" applyFont="1" applyFill="1" applyBorder="1" applyAlignment="1">
      <alignment horizontal="right" wrapText="1"/>
    </xf>
    <xf numFmtId="4" fontId="5" fillId="4" borderId="31" xfId="1" applyNumberFormat="1" applyFont="1" applyFill="1" applyBorder="1" applyAlignment="1">
      <alignment horizontal="right" wrapText="1"/>
    </xf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3" fontId="5" fillId="2" borderId="2" xfId="1" applyNumberFormat="1" applyFont="1" applyFill="1" applyBorder="1" applyAlignment="1">
      <alignment horizontal="left"/>
    </xf>
    <xf numFmtId="0" fontId="13" fillId="2" borderId="2" xfId="1" applyNumberFormat="1" applyFont="1" applyFill="1" applyBorder="1" applyAlignment="1">
      <alignment horizontal="left"/>
    </xf>
    <xf numFmtId="0" fontId="10" fillId="0" borderId="20" xfId="1" applyFont="1" applyBorder="1" applyAlignment="1">
      <alignment wrapText="1"/>
    </xf>
    <xf numFmtId="0" fontId="14" fillId="0" borderId="0" xfId="1" applyFont="1" applyBorder="1"/>
    <xf numFmtId="3" fontId="10" fillId="0" borderId="0" xfId="1" applyNumberFormat="1" applyFont="1" applyBorder="1"/>
    <xf numFmtId="3" fontId="10" fillId="0" borderId="43" xfId="1" applyNumberFormat="1" applyFont="1" applyBorder="1"/>
    <xf numFmtId="0" fontId="15" fillId="8" borderId="33" xfId="1" applyNumberFormat="1" applyFont="1" applyFill="1" applyBorder="1" applyAlignment="1">
      <alignment horizontal="left" wrapText="1"/>
    </xf>
    <xf numFmtId="0" fontId="15" fillId="8" borderId="34" xfId="1" applyNumberFormat="1" applyFont="1" applyFill="1" applyBorder="1" applyAlignment="1">
      <alignment horizontal="left" wrapText="1"/>
    </xf>
    <xf numFmtId="4" fontId="15" fillId="8" borderId="22" xfId="1" applyNumberFormat="1" applyFont="1" applyFill="1" applyBorder="1" applyAlignment="1">
      <alignment horizontal="right" wrapText="1"/>
    </xf>
    <xf numFmtId="4" fontId="15" fillId="8" borderId="35" xfId="1" applyNumberFormat="1" applyFont="1" applyFill="1" applyBorder="1" applyAlignment="1">
      <alignment horizontal="right" wrapText="1"/>
    </xf>
    <xf numFmtId="0" fontId="10" fillId="2" borderId="33" xfId="1" applyNumberFormat="1" applyFont="1" applyFill="1" applyBorder="1" applyAlignment="1">
      <alignment horizontal="left"/>
    </xf>
    <xf numFmtId="3" fontId="10" fillId="2" borderId="22" xfId="1" applyNumberFormat="1" applyFont="1" applyFill="1" applyBorder="1" applyAlignment="1">
      <alignment horizontal="right"/>
    </xf>
    <xf numFmtId="4" fontId="10" fillId="2" borderId="22" xfId="1" applyNumberFormat="1" applyFont="1" applyFill="1" applyBorder="1" applyAlignment="1">
      <alignment horizontal="right"/>
    </xf>
    <xf numFmtId="4" fontId="10" fillId="2" borderId="35" xfId="1" applyNumberFormat="1" applyFont="1" applyFill="1" applyBorder="1" applyAlignment="1">
      <alignment horizontal="right"/>
    </xf>
    <xf numFmtId="0" fontId="16" fillId="2" borderId="7" xfId="1" applyNumberFormat="1" applyFont="1" applyFill="1" applyBorder="1"/>
    <xf numFmtId="0" fontId="16" fillId="4" borderId="8" xfId="1" applyNumberFormat="1" applyFont="1" applyFill="1" applyBorder="1" applyAlignment="1">
      <alignment horizontal="right"/>
    </xf>
    <xf numFmtId="0" fontId="16" fillId="2" borderId="2" xfId="1" applyNumberFormat="1" applyFont="1" applyFill="1" applyBorder="1"/>
    <xf numFmtId="0" fontId="16" fillId="4" borderId="1" xfId="1" applyNumberFormat="1" applyFont="1" applyFill="1" applyBorder="1" applyAlignment="1">
      <alignment horizontal="right"/>
    </xf>
    <xf numFmtId="4" fontId="16" fillId="4" borderId="1" xfId="1" applyNumberFormat="1" applyFont="1" applyFill="1" applyBorder="1" applyAlignment="1">
      <alignment horizontal="right"/>
    </xf>
    <xf numFmtId="4" fontId="16" fillId="4" borderId="19" xfId="1" applyNumberFormat="1" applyFont="1" applyFill="1" applyBorder="1" applyAlignment="1">
      <alignment horizontal="right"/>
    </xf>
    <xf numFmtId="0" fontId="16" fillId="2" borderId="3" xfId="1" applyNumberFormat="1" applyFont="1" applyFill="1" applyBorder="1"/>
    <xf numFmtId="0" fontId="16" fillId="4" borderId="29" xfId="1" applyNumberFormat="1" applyFont="1" applyFill="1" applyBorder="1" applyAlignment="1">
      <alignment horizontal="right"/>
    </xf>
    <xf numFmtId="0" fontId="16" fillId="2" borderId="2" xfId="1" applyNumberFormat="1" applyFont="1" applyFill="1" applyBorder="1" applyAlignment="1">
      <alignment shrinkToFit="1"/>
    </xf>
    <xf numFmtId="0" fontId="16" fillId="2" borderId="11" xfId="1" applyNumberFormat="1" applyFont="1" applyFill="1" applyBorder="1"/>
    <xf numFmtId="0" fontId="14" fillId="4" borderId="21" xfId="1" applyFont="1" applyFill="1" applyBorder="1"/>
    <xf numFmtId="0" fontId="5" fillId="2" borderId="30" xfId="0" applyNumberFormat="1" applyFont="1" applyFill="1" applyBorder="1" applyAlignment="1">
      <alignment horizontal="left" wrapText="1"/>
    </xf>
    <xf numFmtId="0" fontId="10" fillId="2" borderId="40" xfId="1" applyNumberFormat="1" applyFont="1" applyFill="1" applyBorder="1" applyAlignment="1">
      <alignment horizontal="right" wrapText="1"/>
    </xf>
    <xf numFmtId="4" fontId="15" fillId="2" borderId="5" xfId="1" applyNumberFormat="1" applyFont="1" applyFill="1" applyBorder="1" applyAlignment="1">
      <alignment horizontal="right" wrapText="1"/>
    </xf>
    <xf numFmtId="4" fontId="15" fillId="2" borderId="31" xfId="1" applyNumberFormat="1" applyFont="1" applyFill="1" applyBorder="1" applyAlignment="1">
      <alignment horizontal="right" wrapText="1"/>
    </xf>
    <xf numFmtId="0" fontId="5" fillId="2" borderId="41" xfId="0" applyNumberFormat="1" applyFont="1" applyFill="1" applyBorder="1" applyAlignment="1">
      <alignment horizontal="left"/>
    </xf>
    <xf numFmtId="0" fontId="16" fillId="4" borderId="17" xfId="1" applyNumberFormat="1" applyFont="1" applyFill="1" applyBorder="1" applyAlignment="1">
      <alignment horizontal="right" wrapText="1"/>
    </xf>
    <xf numFmtId="0" fontId="16" fillId="4" borderId="9" xfId="1" applyNumberFormat="1" applyFont="1" applyFill="1" applyBorder="1" applyAlignment="1">
      <alignment horizontal="right"/>
    </xf>
    <xf numFmtId="0" fontId="16" fillId="4" borderId="10" xfId="1" applyNumberFormat="1" applyFont="1" applyFill="1" applyBorder="1" applyAlignment="1">
      <alignment horizontal="right"/>
    </xf>
    <xf numFmtId="0" fontId="14" fillId="2" borderId="12" xfId="1" applyFont="1" applyFill="1" applyBorder="1"/>
    <xf numFmtId="0" fontId="14" fillId="4" borderId="13" xfId="1" applyFont="1" applyFill="1" applyBorder="1"/>
    <xf numFmtId="4" fontId="16" fillId="4" borderId="13" xfId="1" applyNumberFormat="1" applyFont="1" applyFill="1" applyBorder="1" applyAlignment="1">
      <alignment horizontal="right"/>
    </xf>
    <xf numFmtId="4" fontId="16" fillId="4" borderId="16" xfId="1" applyNumberFormat="1" applyFont="1" applyFill="1" applyBorder="1" applyAlignment="1">
      <alignment horizontal="right"/>
    </xf>
    <xf numFmtId="0" fontId="15" fillId="7" borderId="14" xfId="1" applyFont="1" applyFill="1" applyBorder="1"/>
    <xf numFmtId="0" fontId="15" fillId="7" borderId="15" xfId="1" applyFont="1" applyFill="1" applyBorder="1"/>
    <xf numFmtId="4" fontId="15" fillId="7" borderId="22" xfId="1" applyNumberFormat="1" applyFont="1" applyFill="1" applyBorder="1"/>
    <xf numFmtId="4" fontId="15" fillId="7" borderId="35" xfId="1" applyNumberFormat="1" applyFont="1" applyFill="1" applyBorder="1"/>
    <xf numFmtId="4" fontId="5" fillId="4" borderId="2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8" xfId="1" applyNumberFormat="1" applyFont="1" applyFill="1" applyBorder="1" applyAlignment="1">
      <alignment horizontal="right"/>
    </xf>
    <xf numFmtId="4" fontId="5" fillId="4" borderId="1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19" xfId="1" applyNumberFormat="1" applyFont="1" applyFill="1" applyBorder="1" applyAlignment="1">
      <alignment horizontal="right" shrinkToFit="1"/>
    </xf>
    <xf numFmtId="4" fontId="5" fillId="4" borderId="21" xfId="1" applyNumberFormat="1" applyFont="1" applyFill="1" applyBorder="1" applyAlignment="1">
      <alignment horizontal="right"/>
    </xf>
    <xf numFmtId="4" fontId="5" fillId="4" borderId="38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2" xfId="1" applyNumberFormat="1" applyFont="1" applyFill="1" applyBorder="1" applyAlignment="1">
      <alignment horizontal="right" wrapText="1"/>
    </xf>
    <xf numFmtId="0" fontId="11" fillId="9" borderId="36" xfId="1" applyFont="1" applyFill="1" applyBorder="1"/>
    <xf numFmtId="49" fontId="12" fillId="9" borderId="27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/>
    <xf numFmtId="0" fontId="10" fillId="2" borderId="33" xfId="1" applyNumberFormat="1" applyFont="1" applyFill="1" applyBorder="1" applyAlignment="1">
      <alignment horizontal="left" wrapText="1"/>
    </xf>
    <xf numFmtId="4" fontId="0" fillId="0" borderId="0" xfId="0" applyNumberFormat="1"/>
    <xf numFmtId="0" fontId="10" fillId="7" borderId="33" xfId="1" applyFont="1" applyFill="1" applyBorder="1" applyAlignment="1">
      <alignment wrapText="1"/>
    </xf>
    <xf numFmtId="0" fontId="14" fillId="7" borderId="22" xfId="1" applyFont="1" applyFill="1" applyBorder="1"/>
    <xf numFmtId="4" fontId="10" fillId="7" borderId="22" xfId="1" applyNumberFormat="1" applyFont="1" applyFill="1" applyBorder="1"/>
    <xf numFmtId="4" fontId="10" fillId="7" borderId="35" xfId="1" applyNumberFormat="1" applyFont="1" applyFill="1" applyBorder="1"/>
    <xf numFmtId="0" fontId="10" fillId="8" borderId="26" xfId="1" applyFont="1" applyFill="1" applyBorder="1" applyAlignment="1">
      <alignment horizontal="center" wrapText="1"/>
    </xf>
    <xf numFmtId="0" fontId="14" fillId="8" borderId="27" xfId="1" applyFont="1" applyFill="1" applyBorder="1"/>
    <xf numFmtId="4" fontId="10" fillId="8" borderId="27" xfId="1" applyNumberFormat="1" applyFont="1" applyFill="1" applyBorder="1"/>
    <xf numFmtId="4" fontId="10" fillId="8" borderId="39" xfId="1" applyNumberFormat="1" applyFont="1" applyFill="1" applyBorder="1"/>
    <xf numFmtId="0" fontId="3" fillId="0" borderId="0" xfId="1" applyFont="1"/>
    <xf numFmtId="49" fontId="12" fillId="9" borderId="37" xfId="1" applyNumberFormat="1" applyFont="1" applyFill="1" applyBorder="1" applyAlignment="1">
      <alignment horizontal="center" vertical="center" wrapText="1"/>
    </xf>
    <xf numFmtId="49" fontId="12" fillId="9" borderId="27" xfId="1" applyNumberFormat="1" applyFont="1" applyFill="1" applyBorder="1" applyAlignment="1">
      <alignment horizontal="center" vertical="center" wrapText="1"/>
    </xf>
    <xf numFmtId="49" fontId="12" fillId="9" borderId="39" xfId="1" applyNumberFormat="1" applyFont="1" applyFill="1" applyBorder="1" applyAlignment="1">
      <alignment horizontal="center" vertical="center" wrapText="1"/>
    </xf>
    <xf numFmtId="3" fontId="10" fillId="8" borderId="20" xfId="1" applyNumberFormat="1" applyFont="1" applyFill="1" applyBorder="1" applyAlignment="1">
      <alignment horizontal="center"/>
    </xf>
    <xf numFmtId="3" fontId="10" fillId="8" borderId="41" xfId="1" applyNumberFormat="1" applyFont="1" applyFill="1" applyBorder="1" applyAlignment="1">
      <alignment horizontal="right"/>
    </xf>
    <xf numFmtId="4" fontId="10" fillId="8" borderId="17" xfId="1" applyNumberFormat="1" applyFont="1" applyFill="1" applyBorder="1" applyAlignment="1">
      <alignment horizontal="right"/>
    </xf>
    <xf numFmtId="4" fontId="10" fillId="8" borderId="42" xfId="1" applyNumberFormat="1" applyFont="1" applyFill="1" applyBorder="1" applyAlignment="1">
      <alignment horizontal="right" wrapText="1"/>
    </xf>
    <xf numFmtId="49" fontId="5" fillId="4" borderId="5" xfId="1" applyNumberFormat="1" applyFont="1" applyFill="1" applyBorder="1" applyAlignment="1">
      <alignment horizontal="right" wrapText="1"/>
    </xf>
    <xf numFmtId="0" fontId="5" fillId="2" borderId="2" xfId="1" applyFont="1" applyFill="1" applyBorder="1" applyAlignment="1">
      <alignment wrapText="1"/>
    </xf>
    <xf numFmtId="0" fontId="13" fillId="2" borderId="12" xfId="1" applyNumberFormat="1" applyFont="1" applyFill="1" applyBorder="1" applyAlignment="1">
      <alignment horizontal="left" wrapText="1"/>
    </xf>
    <xf numFmtId="49" fontId="5" fillId="4" borderId="13" xfId="1" applyNumberFormat="1" applyFont="1" applyFill="1" applyBorder="1" applyAlignment="1">
      <alignment horizontal="right" wrapText="1"/>
    </xf>
    <xf numFmtId="4" fontId="5" fillId="4" borderId="13" xfId="1" applyNumberFormat="1" applyFont="1" applyFill="1" applyBorder="1" applyAlignment="1">
      <alignment horizontal="right"/>
    </xf>
    <xf numFmtId="4" fontId="5" fillId="4" borderId="16" xfId="1" applyNumberFormat="1" applyFont="1" applyFill="1" applyBorder="1" applyAlignment="1">
      <alignment horizontal="right"/>
    </xf>
    <xf numFmtId="0" fontId="17" fillId="0" borderId="0" xfId="0" applyFont="1"/>
    <xf numFmtId="3" fontId="5" fillId="0" borderId="0" xfId="0" applyNumberFormat="1" applyFont="1"/>
    <xf numFmtId="0" fontId="19" fillId="0" borderId="0" xfId="0" applyFont="1"/>
    <xf numFmtId="3" fontId="13" fillId="0" borderId="0" xfId="0" applyNumberFormat="1" applyFont="1"/>
    <xf numFmtId="3" fontId="15" fillId="0" borderId="0" xfId="0" applyNumberFormat="1" applyFont="1"/>
    <xf numFmtId="3" fontId="21" fillId="4" borderId="0" xfId="0" applyNumberFormat="1" applyFont="1" applyFill="1" applyBorder="1"/>
    <xf numFmtId="0" fontId="22" fillId="0" borderId="0" xfId="0" applyFont="1"/>
    <xf numFmtId="0" fontId="11" fillId="0" borderId="0" xfId="0" applyNumberFormat="1" applyFont="1" applyBorder="1" applyAlignment="1">
      <alignment horizontal="center"/>
    </xf>
    <xf numFmtId="0" fontId="18" fillId="0" borderId="0" xfId="0" applyNumberFormat="1" applyFont="1" applyBorder="1"/>
    <xf numFmtId="4" fontId="18" fillId="0" borderId="0" xfId="0" applyNumberFormat="1" applyFont="1" applyBorder="1"/>
    <xf numFmtId="3" fontId="11" fillId="4" borderId="0" xfId="0" applyNumberFormat="1" applyFont="1" applyFill="1" applyBorder="1"/>
    <xf numFmtId="0" fontId="17" fillId="0" borderId="0" xfId="0" applyFont="1" applyAlignment="1">
      <alignment horizontal="center" wrapText="1"/>
    </xf>
    <xf numFmtId="3" fontId="15" fillId="0" borderId="25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wrapText="1"/>
    </xf>
    <xf numFmtId="3" fontId="15" fillId="0" borderId="0" xfId="0" quotePrefix="1" applyNumberFormat="1" applyFont="1" applyAlignment="1">
      <alignment horizontal="left"/>
    </xf>
    <xf numFmtId="3" fontId="25" fillId="7" borderId="26" xfId="0" applyNumberFormat="1" applyFont="1" applyFill="1" applyBorder="1" applyAlignment="1">
      <alignment horizontal="center" vertical="center"/>
    </xf>
    <xf numFmtId="3" fontId="10" fillId="7" borderId="27" xfId="0" applyNumberFormat="1" applyFont="1" applyFill="1" applyBorder="1" applyAlignment="1">
      <alignment horizontal="center" vertical="center"/>
    </xf>
    <xf numFmtId="3" fontId="10" fillId="7" borderId="39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vertical="center" wrapText="1"/>
    </xf>
    <xf numFmtId="0" fontId="13" fillId="0" borderId="0" xfId="0" applyNumberFormat="1" applyFont="1" applyAlignment="1">
      <alignment horizontal="center" vertical="center"/>
    </xf>
    <xf numFmtId="3" fontId="10" fillId="0" borderId="30" xfId="0" applyNumberFormat="1" applyFont="1" applyBorder="1" applyAlignment="1">
      <alignment horizontal="center" wrapText="1"/>
    </xf>
    <xf numFmtId="4" fontId="10" fillId="3" borderId="5" xfId="3" applyNumberFormat="1" applyFont="1" applyFill="1" applyBorder="1" applyAlignment="1">
      <alignment horizontal="right"/>
    </xf>
    <xf numFmtId="4" fontId="10" fillId="3" borderId="31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vertical="center" wrapText="1"/>
    </xf>
    <xf numFmtId="3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wrapText="1"/>
    </xf>
    <xf numFmtId="4" fontId="10" fillId="3" borderId="1" xfId="3" applyNumberFormat="1" applyFont="1" applyFill="1" applyBorder="1" applyAlignment="1">
      <alignment horizontal="right"/>
    </xf>
    <xf numFmtId="4" fontId="10" fillId="3" borderId="19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164" fontId="13" fillId="0" borderId="0" xfId="3" applyFont="1" applyBorder="1"/>
    <xf numFmtId="3" fontId="10" fillId="0" borderId="3" xfId="0" applyNumberFormat="1" applyFont="1" applyBorder="1" applyAlignment="1">
      <alignment horizontal="center"/>
    </xf>
    <xf numFmtId="4" fontId="10" fillId="3" borderId="29" xfId="3" applyNumberFormat="1" applyFont="1" applyFill="1" applyBorder="1" applyAlignment="1">
      <alignment horizontal="right"/>
    </xf>
    <xf numFmtId="4" fontId="10" fillId="3" borderId="32" xfId="3" applyNumberFormat="1" applyFont="1" applyFill="1" applyBorder="1" applyAlignment="1">
      <alignment horizontal="right"/>
    </xf>
    <xf numFmtId="3" fontId="10" fillId="7" borderId="33" xfId="0" applyNumberFormat="1" applyFont="1" applyFill="1" applyBorder="1" applyAlignment="1">
      <alignment horizontal="center"/>
    </xf>
    <xf numFmtId="4" fontId="10" fillId="7" borderId="22" xfId="0" applyNumberFormat="1" applyFont="1" applyFill="1" applyBorder="1"/>
    <xf numFmtId="4" fontId="10" fillId="7" borderId="35" xfId="0" applyNumberFormat="1" applyFont="1" applyFill="1" applyBorder="1"/>
    <xf numFmtId="3" fontId="13" fillId="0" borderId="0" xfId="0" applyNumberFormat="1" applyFont="1" applyAlignment="1"/>
    <xf numFmtId="3" fontId="10" fillId="4" borderId="11" xfId="0" applyNumberFormat="1" applyFont="1" applyFill="1" applyBorder="1" applyAlignment="1">
      <alignment horizontal="center" wrapText="1"/>
    </xf>
    <xf numFmtId="4" fontId="10" fillId="4" borderId="21" xfId="0" applyNumberFormat="1" applyFont="1" applyFill="1" applyBorder="1"/>
    <xf numFmtId="4" fontId="10" fillId="4" borderId="38" xfId="0" applyNumberFormat="1" applyFont="1" applyFill="1" applyBorder="1"/>
    <xf numFmtId="3" fontId="13" fillId="4" borderId="0" xfId="0" applyNumberFormat="1" applyFont="1" applyFill="1"/>
    <xf numFmtId="3" fontId="11" fillId="7" borderId="33" xfId="0" applyNumberFormat="1" applyFont="1" applyFill="1" applyBorder="1" applyAlignment="1">
      <alignment horizontal="center"/>
    </xf>
    <xf numFmtId="4" fontId="11" fillId="7" borderId="22" xfId="0" applyNumberFormat="1" applyFont="1" applyFill="1" applyBorder="1"/>
    <xf numFmtId="4" fontId="11" fillId="7" borderId="35" xfId="0" applyNumberFormat="1" applyFont="1" applyFill="1" applyBorder="1"/>
    <xf numFmtId="3" fontId="27" fillId="4" borderId="0" xfId="0" applyNumberFormat="1" applyFont="1" applyFill="1" applyBorder="1" applyAlignment="1">
      <alignment horizontal="center"/>
    </xf>
    <xf numFmtId="4" fontId="27" fillId="4" borderId="0" xfId="0" applyNumberFormat="1" applyFont="1" applyFill="1" applyBorder="1"/>
    <xf numFmtId="164" fontId="15" fillId="4" borderId="0" xfId="3" applyFont="1" applyFill="1" applyBorder="1"/>
    <xf numFmtId="0" fontId="13" fillId="0" borderId="0" xfId="0" applyNumberFormat="1" applyFont="1" applyAlignment="1">
      <alignment horizontal="left" wrapText="1"/>
    </xf>
    <xf numFmtId="1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0" fontId="10" fillId="7" borderId="33" xfId="0" quotePrefix="1" applyNumberFormat="1" applyFont="1" applyFill="1" applyBorder="1" applyAlignment="1">
      <alignment horizontal="center" vertical="center" wrapText="1"/>
    </xf>
    <xf numFmtId="0" fontId="10" fillId="7" borderId="22" xfId="0" applyNumberFormat="1" applyFont="1" applyFill="1" applyBorder="1" applyAlignment="1">
      <alignment horizontal="center" vertical="center" wrapText="1"/>
    </xf>
    <xf numFmtId="3" fontId="10" fillId="7" borderId="22" xfId="0" applyNumberFormat="1" applyFont="1" applyFill="1" applyBorder="1" applyAlignment="1">
      <alignment horizontal="center" vertical="center" wrapText="1"/>
    </xf>
    <xf numFmtId="3" fontId="10" fillId="7" borderId="35" xfId="0" applyNumberFormat="1" applyFont="1" applyFill="1" applyBorder="1" applyAlignment="1">
      <alignment horizontal="center" vertical="center" wrapText="1"/>
    </xf>
    <xf numFmtId="0" fontId="10" fillId="3" borderId="33" xfId="0" applyNumberFormat="1" applyFont="1" applyFill="1" applyBorder="1" applyAlignment="1">
      <alignment horizontal="center"/>
    </xf>
    <xf numFmtId="0" fontId="10" fillId="3" borderId="22" xfId="0" applyNumberFormat="1" applyFont="1" applyFill="1" applyBorder="1" applyAlignment="1">
      <alignment horizontal="center"/>
    </xf>
    <xf numFmtId="4" fontId="10" fillId="3" borderId="22" xfId="0" applyNumberFormat="1" applyFont="1" applyFill="1" applyBorder="1"/>
    <xf numFmtId="4" fontId="10" fillId="3" borderId="35" xfId="0" applyNumberFormat="1" applyFont="1" applyFill="1" applyBorder="1"/>
    <xf numFmtId="0" fontId="5" fillId="0" borderId="7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/>
    <xf numFmtId="4" fontId="5" fillId="4" borderId="8" xfId="0" applyNumberFormat="1" applyFont="1" applyFill="1" applyBorder="1"/>
    <xf numFmtId="4" fontId="5" fillId="0" borderId="18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5" fillId="4" borderId="1" xfId="0" applyNumberFormat="1" applyFont="1" applyFill="1" applyBorder="1"/>
    <xf numFmtId="0" fontId="5" fillId="0" borderId="3" xfId="0" applyNumberFormat="1" applyFont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4" fontId="5" fillId="0" borderId="29" xfId="0" applyNumberFormat="1" applyFont="1" applyBorder="1"/>
    <xf numFmtId="4" fontId="5" fillId="4" borderId="29" xfId="0" applyNumberFormat="1" applyFont="1" applyFill="1" applyBorder="1"/>
    <xf numFmtId="4" fontId="5" fillId="0" borderId="32" xfId="0" applyNumberFormat="1" applyFont="1" applyBorder="1"/>
    <xf numFmtId="0" fontId="5" fillId="0" borderId="8" xfId="0" applyNumberFormat="1" applyFont="1" applyBorder="1" applyAlignment="1">
      <alignment horizontal="center" wrapText="1"/>
    </xf>
    <xf numFmtId="4" fontId="5" fillId="4" borderId="18" xfId="0" applyNumberFormat="1" applyFont="1" applyFill="1" applyBorder="1"/>
    <xf numFmtId="0" fontId="5" fillId="0" borderId="1" xfId="0" applyNumberFormat="1" applyFont="1" applyBorder="1" applyAlignment="1">
      <alignment horizontal="center" wrapText="1"/>
    </xf>
    <xf numFmtId="4" fontId="5" fillId="4" borderId="19" xfId="0" applyNumberFormat="1" applyFont="1" applyFill="1" applyBorder="1"/>
    <xf numFmtId="0" fontId="5" fillId="0" borderId="29" xfId="0" applyNumberFormat="1" applyFont="1" applyBorder="1" applyAlignment="1">
      <alignment horizontal="center" wrapText="1"/>
    </xf>
    <xf numFmtId="4" fontId="5" fillId="4" borderId="32" xfId="0" applyNumberFormat="1" applyFont="1" applyFill="1" applyBorder="1"/>
    <xf numFmtId="0" fontId="5" fillId="0" borderId="11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4" fontId="5" fillId="4" borderId="21" xfId="0" applyNumberFormat="1" applyFont="1" applyFill="1" applyBorder="1"/>
    <xf numFmtId="4" fontId="5" fillId="4" borderId="38" xfId="0" applyNumberFormat="1" applyFont="1" applyFill="1" applyBorder="1"/>
    <xf numFmtId="0" fontId="10" fillId="3" borderId="22" xfId="0" applyNumberFormat="1" applyFont="1" applyFill="1" applyBorder="1" applyAlignment="1">
      <alignment horizontal="center" wrapText="1"/>
    </xf>
    <xf numFmtId="0" fontId="10" fillId="3" borderId="22" xfId="0" applyNumberFormat="1" applyFont="1" applyFill="1" applyBorder="1" applyAlignment="1">
      <alignment horizontal="center" wrapText="1" shrinkToFit="1"/>
    </xf>
    <xf numFmtId="0" fontId="5" fillId="0" borderId="7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 shrinkToFit="1"/>
    </xf>
    <xf numFmtId="4" fontId="10" fillId="4" borderId="8" xfId="0" applyNumberFormat="1" applyFont="1" applyFill="1" applyBorder="1"/>
    <xf numFmtId="49" fontId="5" fillId="0" borderId="1" xfId="0" applyNumberFormat="1" applyFont="1" applyBorder="1" applyAlignment="1">
      <alignment horizontal="center" shrinkToFit="1"/>
    </xf>
    <xf numFmtId="4" fontId="10" fillId="4" borderId="1" xfId="0" applyNumberFormat="1" applyFont="1" applyFill="1" applyBorder="1"/>
    <xf numFmtId="49" fontId="5" fillId="0" borderId="29" xfId="0" applyNumberFormat="1" applyFont="1" applyBorder="1" applyAlignment="1">
      <alignment horizontal="center" shrinkToFit="1"/>
    </xf>
    <xf numFmtId="4" fontId="10" fillId="4" borderId="29" xfId="0" applyNumberFormat="1" applyFont="1" applyFill="1" applyBorder="1"/>
    <xf numFmtId="0" fontId="20" fillId="7" borderId="33" xfId="0" applyNumberFormat="1" applyFont="1" applyFill="1" applyBorder="1" applyAlignment="1">
      <alignment horizontal="center"/>
    </xf>
    <xf numFmtId="0" fontId="21" fillId="7" borderId="22" xfId="0" quotePrefix="1" applyNumberFormat="1" applyFont="1" applyFill="1" applyBorder="1" applyAlignment="1">
      <alignment horizontal="center" vertical="justify"/>
    </xf>
    <xf numFmtId="4" fontId="28" fillId="7" borderId="22" xfId="0" applyNumberFormat="1" applyFont="1" applyFill="1" applyBorder="1"/>
    <xf numFmtId="4" fontId="28" fillId="7" borderId="35" xfId="0" applyNumberFormat="1" applyFont="1" applyFill="1" applyBorder="1"/>
    <xf numFmtId="3" fontId="10" fillId="4" borderId="0" xfId="0" applyNumberFormat="1" applyFont="1" applyFill="1" applyBorder="1"/>
    <xf numFmtId="0" fontId="10" fillId="1" borderId="28" xfId="0" applyFont="1" applyFill="1" applyBorder="1" applyAlignment="1">
      <alignment horizontal="center"/>
    </xf>
    <xf numFmtId="0" fontId="10" fillId="1" borderId="20" xfId="0" applyFont="1" applyFill="1" applyBorder="1" applyAlignment="1">
      <alignment horizontal="right" vertical="center" wrapText="1"/>
    </xf>
    <xf numFmtId="0" fontId="10" fillId="1" borderId="20" xfId="0" applyFont="1" applyFill="1" applyBorder="1" applyAlignment="1">
      <alignment horizontal="left" wrapText="1"/>
    </xf>
    <xf numFmtId="0" fontId="10" fillId="0" borderId="30" xfId="0" applyFont="1" applyFill="1" applyBorder="1" applyAlignment="1">
      <alignment horizontal="left" wrapText="1"/>
    </xf>
    <xf numFmtId="4" fontId="5" fillId="0" borderId="5" xfId="0" applyNumberFormat="1" applyFont="1" applyFill="1" applyBorder="1"/>
    <xf numFmtId="4" fontId="5" fillId="4" borderId="5" xfId="0" applyNumberFormat="1" applyFont="1" applyFill="1" applyBorder="1"/>
    <xf numFmtId="4" fontId="5" fillId="0" borderId="31" xfId="0" applyNumberFormat="1" applyFont="1" applyFill="1" applyBorder="1"/>
    <xf numFmtId="0" fontId="10" fillId="0" borderId="2" xfId="0" applyFont="1" applyFill="1" applyBorder="1" applyAlignment="1">
      <alignment horizontal="left" wrapText="1"/>
    </xf>
    <xf numFmtId="4" fontId="5" fillId="0" borderId="1" xfId="0" applyNumberFormat="1" applyFont="1" applyFill="1" applyBorder="1"/>
    <xf numFmtId="4" fontId="5" fillId="0" borderId="19" xfId="0" applyNumberFormat="1" applyFont="1" applyFill="1" applyBorder="1"/>
    <xf numFmtId="0" fontId="10" fillId="7" borderId="41" xfId="0" applyFont="1" applyFill="1" applyBorder="1" applyAlignment="1">
      <alignment horizontal="center"/>
    </xf>
    <xf numFmtId="4" fontId="10" fillId="7" borderId="4" xfId="0" applyNumberFormat="1" applyFont="1" applyFill="1" applyBorder="1"/>
    <xf numFmtId="4" fontId="10" fillId="7" borderId="42" xfId="0" applyNumberFormat="1" applyFont="1" applyFill="1" applyBorder="1"/>
    <xf numFmtId="0" fontId="10" fillId="7" borderId="28" xfId="0" applyFont="1" applyFill="1" applyBorder="1" applyAlignment="1">
      <alignment horizontal="center" wrapText="1"/>
    </xf>
    <xf numFmtId="4" fontId="10" fillId="7" borderId="37" xfId="0" applyNumberFormat="1" applyFont="1" applyFill="1" applyBorder="1" applyAlignment="1"/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4" fontId="5" fillId="4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31" fillId="0" borderId="0" xfId="0" applyFont="1"/>
    <xf numFmtId="0" fontId="32" fillId="4" borderId="0" xfId="0" applyFont="1" applyFill="1"/>
    <xf numFmtId="0" fontId="32" fillId="0" borderId="0" xfId="0" applyFont="1"/>
    <xf numFmtId="0" fontId="33" fillId="4" borderId="0" xfId="0" applyFont="1" applyFill="1"/>
    <xf numFmtId="0" fontId="34" fillId="0" borderId="0" xfId="0" applyFont="1"/>
    <xf numFmtId="0" fontId="34" fillId="4" borderId="0" xfId="0" applyFont="1" applyFill="1"/>
    <xf numFmtId="0" fontId="35" fillId="4" borderId="0" xfId="0" applyFont="1" applyFill="1"/>
    <xf numFmtId="0" fontId="33" fillId="0" borderId="0" xfId="0" applyFont="1"/>
    <xf numFmtId="0" fontId="5" fillId="2" borderId="30" xfId="1" applyFont="1" applyFill="1" applyBorder="1" applyAlignment="1">
      <alignment wrapText="1"/>
    </xf>
    <xf numFmtId="0" fontId="2" fillId="0" borderId="0" xfId="1" applyFont="1" applyAlignment="1">
      <alignment horizontal="center" wrapText="1"/>
    </xf>
    <xf numFmtId="3" fontId="13" fillId="0" borderId="0" xfId="0" applyNumberFormat="1" applyFont="1" applyAlignment="1">
      <alignment horizontal="center" vertical="center"/>
    </xf>
    <xf numFmtId="0" fontId="23" fillId="5" borderId="14" xfId="0" applyNumberFormat="1" applyFont="1" applyFill="1" applyBorder="1" applyAlignment="1">
      <alignment horizontal="center"/>
    </xf>
    <xf numFmtId="0" fontId="23" fillId="5" borderId="23" xfId="0" applyNumberFormat="1" applyFont="1" applyFill="1" applyBorder="1" applyAlignment="1">
      <alignment horizontal="center"/>
    </xf>
    <xf numFmtId="0" fontId="24" fillId="4" borderId="0" xfId="0" applyFont="1" applyFill="1" applyBorder="1" applyAlignment="1">
      <alignment horizontal="center"/>
    </xf>
    <xf numFmtId="0" fontId="21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30" fillId="6" borderId="20" xfId="0" applyFont="1" applyFill="1" applyBorder="1" applyAlignment="1">
      <alignment horizontal="center"/>
    </xf>
    <xf numFmtId="0" fontId="30" fillId="6" borderId="0" xfId="0" applyFont="1" applyFill="1" applyBorder="1" applyAlignment="1">
      <alignment horizontal="center"/>
    </xf>
    <xf numFmtId="4" fontId="10" fillId="7" borderId="23" xfId="0" applyNumberFormat="1" applyFont="1" applyFill="1" applyBorder="1" applyAlignment="1">
      <alignment horizontal="center"/>
    </xf>
    <xf numFmtId="4" fontId="10" fillId="7" borderId="24" xfId="0" applyNumberFormat="1" applyFont="1" applyFill="1" applyBorder="1" applyAlignment="1">
      <alignment horizontal="center"/>
    </xf>
    <xf numFmtId="4" fontId="10" fillId="3" borderId="22" xfId="0" quotePrefix="1" applyNumberFormat="1" applyFont="1" applyFill="1" applyBorder="1" applyAlignment="1">
      <alignment horizontal="center" wrapText="1"/>
    </xf>
    <xf numFmtId="0" fontId="10" fillId="3" borderId="35" xfId="0" quotePrefix="1" applyFont="1" applyFill="1" applyBorder="1" applyAlignment="1">
      <alignment horizontal="center" wrapText="1"/>
    </xf>
    <xf numFmtId="0" fontId="5" fillId="0" borderId="0" xfId="0" quotePrefix="1" applyFont="1" applyBorder="1" applyAlignment="1">
      <alignment horizontal="left" wrapText="1"/>
    </xf>
    <xf numFmtId="0" fontId="10" fillId="3" borderId="30" xfId="0" applyFont="1" applyFill="1" applyBorder="1" applyAlignment="1">
      <alignment horizontal="center" wrapText="1"/>
    </xf>
    <xf numFmtId="0" fontId="10" fillId="3" borderId="5" xfId="0" quotePrefix="1" applyFont="1" applyFill="1" applyBorder="1" applyAlignment="1">
      <alignment horizontal="center" wrapText="1"/>
    </xf>
    <xf numFmtId="0" fontId="10" fillId="3" borderId="3" xfId="0" quotePrefix="1" applyFont="1" applyFill="1" applyBorder="1" applyAlignment="1">
      <alignment horizontal="center" wrapText="1"/>
    </xf>
    <xf numFmtId="0" fontId="10" fillId="3" borderId="29" xfId="0" quotePrefix="1" applyFont="1" applyFill="1" applyBorder="1" applyAlignment="1">
      <alignment horizontal="center" wrapText="1"/>
    </xf>
    <xf numFmtId="165" fontId="10" fillId="3" borderId="5" xfId="0" applyNumberFormat="1" applyFont="1" applyFill="1" applyBorder="1" applyAlignment="1">
      <alignment horizontal="center" wrapText="1"/>
    </xf>
    <xf numFmtId="165" fontId="10" fillId="3" borderId="31" xfId="0" applyNumberFormat="1" applyFont="1" applyFill="1" applyBorder="1" applyAlignment="1">
      <alignment horizontal="center" wrapText="1"/>
    </xf>
    <xf numFmtId="165" fontId="10" fillId="3" borderId="29" xfId="0" applyNumberFormat="1" applyFont="1" applyFill="1" applyBorder="1" applyAlignment="1">
      <alignment horizontal="center" wrapText="1"/>
    </xf>
    <xf numFmtId="165" fontId="10" fillId="3" borderId="32" xfId="0" applyNumberFormat="1" applyFont="1" applyFill="1" applyBorder="1" applyAlignment="1">
      <alignment horizontal="center" wrapText="1"/>
    </xf>
    <xf numFmtId="0" fontId="10" fillId="3" borderId="33" xfId="0" applyFont="1" applyFill="1" applyBorder="1" applyAlignment="1">
      <alignment horizontal="center" wrapText="1"/>
    </xf>
    <xf numFmtId="0" fontId="10" fillId="3" borderId="22" xfId="0" quotePrefix="1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8"/>
  <sheetViews>
    <sheetView tabSelected="1" workbookViewId="0">
      <selection activeCell="F17" sqref="F17"/>
    </sheetView>
  </sheetViews>
  <sheetFormatPr defaultRowHeight="15" x14ac:dyDescent="0.25"/>
  <cols>
    <col min="1" max="1" width="61.5703125" customWidth="1"/>
    <col min="2" max="2" width="11.85546875" customWidth="1"/>
    <col min="3" max="3" width="17" customWidth="1"/>
    <col min="4" max="4" width="16.85546875" customWidth="1"/>
    <col min="5" max="5" width="17.140625" customWidth="1"/>
    <col min="8" max="8" width="10.140625" bestFit="1" customWidth="1"/>
  </cols>
  <sheetData>
    <row r="2" spans="1:5" ht="37.5" customHeight="1" x14ac:dyDescent="0.25">
      <c r="A2" s="232" t="s">
        <v>135</v>
      </c>
      <c r="B2" s="232"/>
      <c r="C2" s="232"/>
      <c r="D2" s="232"/>
      <c r="E2" s="232"/>
    </row>
    <row r="3" spans="1:5" x14ac:dyDescent="0.25">
      <c r="A3" s="1"/>
      <c r="B3" s="1"/>
      <c r="C3" s="1"/>
      <c r="D3" s="1"/>
      <c r="E3" s="2" t="s">
        <v>136</v>
      </c>
    </row>
    <row r="4" spans="1:5" ht="15.75" thickBot="1" x14ac:dyDescent="0.3">
      <c r="A4" s="1"/>
      <c r="B4" s="1"/>
      <c r="C4" s="1"/>
      <c r="D4" s="1"/>
      <c r="E4" s="83" t="s">
        <v>95</v>
      </c>
    </row>
    <row r="5" spans="1:5" ht="29.25" customHeight="1" thickBot="1" x14ac:dyDescent="0.35">
      <c r="A5" s="69" t="s">
        <v>0</v>
      </c>
      <c r="B5" s="70" t="s">
        <v>1</v>
      </c>
      <c r="C5" s="84" t="s">
        <v>76</v>
      </c>
      <c r="D5" s="85" t="s">
        <v>124</v>
      </c>
      <c r="E5" s="86" t="s">
        <v>125</v>
      </c>
    </row>
    <row r="6" spans="1:5" ht="30" customHeight="1" x14ac:dyDescent="0.25">
      <c r="A6" s="231" t="s">
        <v>96</v>
      </c>
      <c r="B6" s="91" t="s">
        <v>88</v>
      </c>
      <c r="C6" s="13">
        <v>7895</v>
      </c>
      <c r="D6" s="13">
        <v>5505</v>
      </c>
      <c r="E6" s="14">
        <v>0</v>
      </c>
    </row>
    <row r="7" spans="1:5" ht="30" customHeight="1" x14ac:dyDescent="0.25">
      <c r="A7" s="92" t="s">
        <v>97</v>
      </c>
      <c r="B7" s="15" t="s">
        <v>89</v>
      </c>
      <c r="C7" s="16">
        <v>1320</v>
      </c>
      <c r="D7" s="16">
        <v>855</v>
      </c>
      <c r="E7" s="17">
        <v>0</v>
      </c>
    </row>
    <row r="8" spans="1:5" ht="30" customHeight="1" x14ac:dyDescent="0.25">
      <c r="A8" s="92" t="s">
        <v>98</v>
      </c>
      <c r="B8" s="15" t="s">
        <v>88</v>
      </c>
      <c r="C8" s="16">
        <v>415</v>
      </c>
      <c r="D8" s="16">
        <v>0</v>
      </c>
      <c r="E8" s="17">
        <v>0</v>
      </c>
    </row>
    <row r="9" spans="1:5" ht="44.25" customHeight="1" x14ac:dyDescent="0.25">
      <c r="A9" s="92" t="s">
        <v>99</v>
      </c>
      <c r="B9" s="15" t="s">
        <v>89</v>
      </c>
      <c r="C9" s="16">
        <v>21</v>
      </c>
      <c r="D9" s="16">
        <v>0</v>
      </c>
      <c r="E9" s="17">
        <v>0</v>
      </c>
    </row>
    <row r="10" spans="1:5" x14ac:dyDescent="0.25">
      <c r="A10" s="92" t="s">
        <v>71</v>
      </c>
      <c r="B10" s="15" t="s">
        <v>90</v>
      </c>
      <c r="C10" s="16">
        <v>1683500</v>
      </c>
      <c r="D10" s="16">
        <v>1683500</v>
      </c>
      <c r="E10" s="17">
        <v>1683500</v>
      </c>
    </row>
    <row r="11" spans="1:5" ht="34.5" customHeight="1" x14ac:dyDescent="0.25">
      <c r="A11" s="92" t="s">
        <v>82</v>
      </c>
      <c r="B11" s="15" t="s">
        <v>100</v>
      </c>
      <c r="C11" s="16">
        <v>500</v>
      </c>
      <c r="D11" s="16">
        <v>500</v>
      </c>
      <c r="E11" s="17">
        <v>500</v>
      </c>
    </row>
    <row r="12" spans="1:5" x14ac:dyDescent="0.25">
      <c r="A12" s="92" t="s">
        <v>68</v>
      </c>
      <c r="B12" s="15" t="s">
        <v>101</v>
      </c>
      <c r="C12" s="9">
        <v>2500</v>
      </c>
      <c r="D12" s="16">
        <v>2500</v>
      </c>
      <c r="E12" s="17">
        <v>2500</v>
      </c>
    </row>
    <row r="13" spans="1:5" x14ac:dyDescent="0.25">
      <c r="A13" s="18" t="s">
        <v>105</v>
      </c>
      <c r="B13" s="15" t="s">
        <v>104</v>
      </c>
      <c r="C13" s="9">
        <v>150</v>
      </c>
      <c r="D13" s="16">
        <v>150</v>
      </c>
      <c r="E13" s="17">
        <v>150</v>
      </c>
    </row>
    <row r="14" spans="1:5" x14ac:dyDescent="0.25">
      <c r="A14" s="18" t="s">
        <v>52</v>
      </c>
      <c r="B14" s="11" t="s">
        <v>73</v>
      </c>
      <c r="C14" s="9">
        <f>89520+1700</f>
        <v>91220</v>
      </c>
      <c r="D14" s="16">
        <v>91220</v>
      </c>
      <c r="E14" s="17">
        <v>91220</v>
      </c>
    </row>
    <row r="15" spans="1:5" x14ac:dyDescent="0.25">
      <c r="A15" s="18" t="s">
        <v>75</v>
      </c>
      <c r="B15" s="71">
        <v>68311</v>
      </c>
      <c r="C15" s="9">
        <v>500</v>
      </c>
      <c r="D15" s="16">
        <v>500</v>
      </c>
      <c r="E15" s="17">
        <v>500</v>
      </c>
    </row>
    <row r="16" spans="1:5" ht="15.75" x14ac:dyDescent="0.25">
      <c r="A16" s="19" t="s">
        <v>2</v>
      </c>
      <c r="B16" s="15" t="s">
        <v>102</v>
      </c>
      <c r="C16" s="9">
        <v>92690</v>
      </c>
      <c r="D16" s="9">
        <v>92135</v>
      </c>
      <c r="E16" s="12">
        <v>90770</v>
      </c>
    </row>
    <row r="17" spans="1:8" ht="15.75" x14ac:dyDescent="0.25">
      <c r="A17" s="19" t="s">
        <v>62</v>
      </c>
      <c r="B17" s="15" t="s">
        <v>103</v>
      </c>
      <c r="C17" s="9">
        <v>94100</v>
      </c>
      <c r="D17" s="9">
        <v>94100</v>
      </c>
      <c r="E17" s="12">
        <v>94100</v>
      </c>
    </row>
    <row r="18" spans="1:8" ht="32.25" thickBot="1" x14ac:dyDescent="0.3">
      <c r="A18" s="93" t="s">
        <v>83</v>
      </c>
      <c r="B18" s="94" t="s">
        <v>84</v>
      </c>
      <c r="C18" s="95">
        <v>0</v>
      </c>
      <c r="D18" s="95">
        <v>0</v>
      </c>
      <c r="E18" s="96">
        <v>0</v>
      </c>
      <c r="H18" s="74"/>
    </row>
    <row r="19" spans="1:8" ht="15.75" thickBot="1" x14ac:dyDescent="0.3">
      <c r="A19" s="87" t="s">
        <v>3</v>
      </c>
      <c r="B19" s="88">
        <v>6</v>
      </c>
      <c r="C19" s="89">
        <f>SUM(C6:C18)</f>
        <v>1974811</v>
      </c>
      <c r="D19" s="89">
        <f>SUM(D6:D18)</f>
        <v>1970965</v>
      </c>
      <c r="E19" s="90">
        <f>SUM(E6:E18)</f>
        <v>1963240</v>
      </c>
    </row>
    <row r="20" spans="1:8" ht="15.75" thickBot="1" x14ac:dyDescent="0.3">
      <c r="A20" s="79" t="s">
        <v>134</v>
      </c>
      <c r="B20" s="80"/>
      <c r="C20" s="81">
        <v>15000</v>
      </c>
      <c r="D20" s="81">
        <v>15000</v>
      </c>
      <c r="E20" s="82">
        <v>15000</v>
      </c>
    </row>
    <row r="21" spans="1:8" ht="30" customHeight="1" thickBot="1" x14ac:dyDescent="0.3">
      <c r="A21" s="75" t="s">
        <v>4</v>
      </c>
      <c r="B21" s="76"/>
      <c r="C21" s="77">
        <f>SUM(C19:C20)</f>
        <v>1989811</v>
      </c>
      <c r="D21" s="77">
        <f>SUM(D19:D20)</f>
        <v>1985965</v>
      </c>
      <c r="E21" s="78">
        <f>SUM(E19:E20)</f>
        <v>1978240</v>
      </c>
    </row>
    <row r="22" spans="1:8" ht="15.75" thickBot="1" x14ac:dyDescent="0.3">
      <c r="A22" s="20"/>
      <c r="B22" s="21"/>
      <c r="C22" s="22"/>
      <c r="D22" s="22"/>
      <c r="E22" s="23"/>
    </row>
    <row r="23" spans="1:8" ht="19.5" thickBot="1" x14ac:dyDescent="0.35">
      <c r="A23" s="69" t="s">
        <v>5</v>
      </c>
      <c r="B23" s="70" t="s">
        <v>1</v>
      </c>
      <c r="C23" s="84" t="s">
        <v>76</v>
      </c>
      <c r="D23" s="85" t="s">
        <v>124</v>
      </c>
      <c r="E23" s="86" t="s">
        <v>125</v>
      </c>
    </row>
    <row r="24" spans="1:8" ht="16.5" thickBot="1" x14ac:dyDescent="0.3">
      <c r="A24" s="24" t="s">
        <v>6</v>
      </c>
      <c r="B24" s="25">
        <v>3</v>
      </c>
      <c r="C24" s="26">
        <f>C25+C29+C35+C37</f>
        <v>1982911</v>
      </c>
      <c r="D24" s="26">
        <f>D25+D29+D35+D37</f>
        <v>1979065</v>
      </c>
      <c r="E24" s="27">
        <f>E25+E29+E35+E37</f>
        <v>1971340</v>
      </c>
    </row>
    <row r="25" spans="1:8" ht="15.75" thickBot="1" x14ac:dyDescent="0.3">
      <c r="A25" s="28" t="s">
        <v>7</v>
      </c>
      <c r="B25" s="29">
        <v>31</v>
      </c>
      <c r="C25" s="30">
        <f>C26+C27+C28</f>
        <v>1676810</v>
      </c>
      <c r="D25" s="30">
        <f>D26+D27+D28</f>
        <v>1673515</v>
      </c>
      <c r="E25" s="31">
        <f>E26+E27+E28</f>
        <v>1666000</v>
      </c>
    </row>
    <row r="26" spans="1:8" x14ac:dyDescent="0.25">
      <c r="A26" s="32" t="s">
        <v>8</v>
      </c>
      <c r="B26" s="33">
        <v>311</v>
      </c>
      <c r="C26" s="61">
        <v>1367750</v>
      </c>
      <c r="D26" s="61">
        <v>1365600</v>
      </c>
      <c r="E26" s="62">
        <v>1360000</v>
      </c>
    </row>
    <row r="27" spans="1:8" x14ac:dyDescent="0.25">
      <c r="A27" s="34" t="s">
        <v>9</v>
      </c>
      <c r="B27" s="35">
        <v>312</v>
      </c>
      <c r="C27" s="9">
        <v>87775</v>
      </c>
      <c r="D27" s="9">
        <v>86990</v>
      </c>
      <c r="E27" s="12">
        <v>86000</v>
      </c>
    </row>
    <row r="28" spans="1:8" ht="15.75" thickBot="1" x14ac:dyDescent="0.3">
      <c r="A28" s="38" t="s">
        <v>10</v>
      </c>
      <c r="B28" s="39">
        <v>313</v>
      </c>
      <c r="C28" s="59">
        <v>221285</v>
      </c>
      <c r="D28" s="59">
        <v>220925</v>
      </c>
      <c r="E28" s="60">
        <v>220000</v>
      </c>
    </row>
    <row r="29" spans="1:8" ht="15.75" thickBot="1" x14ac:dyDescent="0.3">
      <c r="A29" s="28" t="s">
        <v>11</v>
      </c>
      <c r="B29" s="29">
        <v>32</v>
      </c>
      <c r="C29" s="30">
        <f>C30+C31+C32+C33+C34</f>
        <v>304481</v>
      </c>
      <c r="D29" s="30">
        <f>D30+D31+D32+D33+D34</f>
        <v>303930</v>
      </c>
      <c r="E29" s="31">
        <f>E30+E31+E32+E33+E34</f>
        <v>303720</v>
      </c>
    </row>
    <row r="30" spans="1:8" x14ac:dyDescent="0.25">
      <c r="A30" s="32" t="s">
        <v>56</v>
      </c>
      <c r="B30" s="33">
        <v>321</v>
      </c>
      <c r="C30" s="61">
        <v>109425</v>
      </c>
      <c r="D30" s="61">
        <v>109310</v>
      </c>
      <c r="E30" s="62">
        <v>109100</v>
      </c>
    </row>
    <row r="31" spans="1:8" x14ac:dyDescent="0.25">
      <c r="A31" s="34" t="s">
        <v>12</v>
      </c>
      <c r="B31" s="35">
        <v>322</v>
      </c>
      <c r="C31" s="9">
        <v>77736</v>
      </c>
      <c r="D31" s="9">
        <v>77300</v>
      </c>
      <c r="E31" s="12">
        <v>77300</v>
      </c>
    </row>
    <row r="32" spans="1:8" x14ac:dyDescent="0.25">
      <c r="A32" s="34" t="s">
        <v>13</v>
      </c>
      <c r="B32" s="35">
        <v>323</v>
      </c>
      <c r="C32" s="9">
        <v>97750</v>
      </c>
      <c r="D32" s="9">
        <v>97750</v>
      </c>
      <c r="E32" s="12">
        <v>97750</v>
      </c>
    </row>
    <row r="33" spans="1:5" x14ac:dyDescent="0.25">
      <c r="A33" s="40" t="s">
        <v>74</v>
      </c>
      <c r="B33" s="35">
        <v>324</v>
      </c>
      <c r="C33" s="63">
        <v>8970</v>
      </c>
      <c r="D33" s="63">
        <v>8970</v>
      </c>
      <c r="E33" s="64">
        <v>8970</v>
      </c>
    </row>
    <row r="34" spans="1:5" ht="15.75" thickBot="1" x14ac:dyDescent="0.3">
      <c r="A34" s="38" t="s">
        <v>60</v>
      </c>
      <c r="B34" s="39">
        <v>329</v>
      </c>
      <c r="C34" s="59">
        <v>10600</v>
      </c>
      <c r="D34" s="59">
        <v>10600</v>
      </c>
      <c r="E34" s="60">
        <v>10600</v>
      </c>
    </row>
    <row r="35" spans="1:5" ht="15.75" thickBot="1" x14ac:dyDescent="0.3">
      <c r="A35" s="28" t="s">
        <v>14</v>
      </c>
      <c r="B35" s="29">
        <v>34</v>
      </c>
      <c r="C35" s="30">
        <f>C36</f>
        <v>1120</v>
      </c>
      <c r="D35" s="30">
        <f>D36</f>
        <v>1120</v>
      </c>
      <c r="E35" s="31">
        <f>E36</f>
        <v>1120</v>
      </c>
    </row>
    <row r="36" spans="1:5" ht="14.25" customHeight="1" thickBot="1" x14ac:dyDescent="0.3">
      <c r="A36" s="41" t="s">
        <v>15</v>
      </c>
      <c r="B36" s="42">
        <v>343</v>
      </c>
      <c r="C36" s="65">
        <v>1120</v>
      </c>
      <c r="D36" s="65">
        <v>1120</v>
      </c>
      <c r="E36" s="66">
        <v>1120</v>
      </c>
    </row>
    <row r="37" spans="1:5" ht="30.75" customHeight="1" thickBot="1" x14ac:dyDescent="0.3">
      <c r="A37" s="73" t="s">
        <v>85</v>
      </c>
      <c r="B37" s="29">
        <v>37</v>
      </c>
      <c r="C37" s="30">
        <f>C38</f>
        <v>500</v>
      </c>
      <c r="D37" s="30">
        <f>D38</f>
        <v>500</v>
      </c>
      <c r="E37" s="31">
        <f>E38</f>
        <v>500</v>
      </c>
    </row>
    <row r="38" spans="1:5" ht="18" customHeight="1" thickBot="1" x14ac:dyDescent="0.3">
      <c r="A38" s="41" t="s">
        <v>86</v>
      </c>
      <c r="B38" s="42">
        <v>372</v>
      </c>
      <c r="C38" s="65">
        <v>500</v>
      </c>
      <c r="D38" s="65">
        <v>500</v>
      </c>
      <c r="E38" s="66">
        <v>500</v>
      </c>
    </row>
    <row r="39" spans="1:5" ht="16.5" thickBot="1" x14ac:dyDescent="0.3">
      <c r="A39" s="24" t="s">
        <v>16</v>
      </c>
      <c r="B39" s="25">
        <v>4</v>
      </c>
      <c r="C39" s="26">
        <f>C40+C42</f>
        <v>6900</v>
      </c>
      <c r="D39" s="26">
        <f>D40+D42</f>
        <v>6900</v>
      </c>
      <c r="E39" s="27">
        <f>E40+E42</f>
        <v>6900</v>
      </c>
    </row>
    <row r="40" spans="1:5" ht="15.75" x14ac:dyDescent="0.25">
      <c r="A40" s="43" t="s">
        <v>58</v>
      </c>
      <c r="B40" s="44">
        <v>41</v>
      </c>
      <c r="C40" s="45">
        <f>C41</f>
        <v>700</v>
      </c>
      <c r="D40" s="45">
        <f>D41</f>
        <v>700</v>
      </c>
      <c r="E40" s="46">
        <f>E41</f>
        <v>700</v>
      </c>
    </row>
    <row r="41" spans="1:5" ht="15.75" thickBot="1" x14ac:dyDescent="0.3">
      <c r="A41" s="47" t="s">
        <v>59</v>
      </c>
      <c r="B41" s="48">
        <v>412</v>
      </c>
      <c r="C41" s="67">
        <v>700</v>
      </c>
      <c r="D41" s="67">
        <v>700</v>
      </c>
      <c r="E41" s="68">
        <v>700</v>
      </c>
    </row>
    <row r="42" spans="1:5" ht="15.75" thickBot="1" x14ac:dyDescent="0.3">
      <c r="A42" s="28" t="s">
        <v>17</v>
      </c>
      <c r="B42" s="29">
        <v>42</v>
      </c>
      <c r="C42" s="30">
        <f>C43+C44</f>
        <v>6200</v>
      </c>
      <c r="D42" s="30">
        <f>D43+D44</f>
        <v>6200</v>
      </c>
      <c r="E42" s="31">
        <f>E43+E44</f>
        <v>6200</v>
      </c>
    </row>
    <row r="43" spans="1:5" x14ac:dyDescent="0.25">
      <c r="A43" s="32" t="s">
        <v>18</v>
      </c>
      <c r="B43" s="49">
        <v>422</v>
      </c>
      <c r="C43" s="61">
        <v>5500</v>
      </c>
      <c r="D43" s="61">
        <v>5500</v>
      </c>
      <c r="E43" s="62">
        <v>5500</v>
      </c>
    </row>
    <row r="44" spans="1:5" x14ac:dyDescent="0.25">
      <c r="A44" s="34" t="s">
        <v>19</v>
      </c>
      <c r="B44" s="50">
        <v>424</v>
      </c>
      <c r="C44" s="9">
        <v>700</v>
      </c>
      <c r="D44" s="9">
        <v>700</v>
      </c>
      <c r="E44" s="12">
        <v>700</v>
      </c>
    </row>
    <row r="45" spans="1:5" x14ac:dyDescent="0.25">
      <c r="A45" s="34" t="s">
        <v>20</v>
      </c>
      <c r="B45" s="50">
        <v>426</v>
      </c>
      <c r="C45" s="9">
        <v>0</v>
      </c>
      <c r="D45" s="9">
        <v>0</v>
      </c>
      <c r="E45" s="12">
        <v>0</v>
      </c>
    </row>
    <row r="46" spans="1:5" x14ac:dyDescent="0.25">
      <c r="A46" s="34"/>
      <c r="B46" s="50"/>
      <c r="C46" s="36"/>
      <c r="D46" s="36"/>
      <c r="E46" s="37"/>
    </row>
    <row r="47" spans="1:5" ht="15.75" thickBot="1" x14ac:dyDescent="0.3">
      <c r="A47" s="51"/>
      <c r="B47" s="52"/>
      <c r="C47" s="53"/>
      <c r="D47" s="53"/>
      <c r="E47" s="54"/>
    </row>
    <row r="48" spans="1:5" ht="16.5" thickBot="1" x14ac:dyDescent="0.3">
      <c r="A48" s="55" t="s">
        <v>87</v>
      </c>
      <c r="B48" s="56"/>
      <c r="C48" s="57">
        <f>C24+C39</f>
        <v>1989811</v>
      </c>
      <c r="D48" s="57">
        <f>D24+D39</f>
        <v>1985965</v>
      </c>
      <c r="E48" s="58">
        <f>E24+E39</f>
        <v>1978240</v>
      </c>
    </row>
    <row r="49" spans="1:5" ht="18.75" x14ac:dyDescent="0.3">
      <c r="A49" s="103"/>
      <c r="B49" s="103"/>
      <c r="C49" s="103"/>
      <c r="D49" s="103"/>
      <c r="E49" s="99"/>
    </row>
    <row r="50" spans="1:5" ht="18.75" x14ac:dyDescent="0.3">
      <c r="A50" s="103"/>
      <c r="B50" s="103"/>
      <c r="C50" s="103"/>
      <c r="D50" s="103"/>
      <c r="E50" s="99"/>
    </row>
    <row r="51" spans="1:5" ht="18.75" x14ac:dyDescent="0.3">
      <c r="A51" s="103" t="s">
        <v>126</v>
      </c>
      <c r="B51" s="103"/>
      <c r="C51" s="103"/>
      <c r="D51" s="99"/>
      <c r="E51" s="99"/>
    </row>
    <row r="52" spans="1:5" ht="18.75" x14ac:dyDescent="0.3">
      <c r="A52" s="103"/>
      <c r="B52" s="103"/>
      <c r="C52" s="103"/>
      <c r="D52" s="99"/>
      <c r="E52" s="99"/>
    </row>
    <row r="53" spans="1:5" ht="18.75" x14ac:dyDescent="0.3">
      <c r="A53" s="103" t="s">
        <v>127</v>
      </c>
      <c r="B53" s="103"/>
      <c r="C53" s="103"/>
    </row>
    <row r="54" spans="1:5" ht="18.75" x14ac:dyDescent="0.3">
      <c r="A54" s="103"/>
      <c r="B54" s="103"/>
      <c r="C54" s="103"/>
    </row>
    <row r="55" spans="1:5" ht="18.75" x14ac:dyDescent="0.3">
      <c r="A55" s="103" t="s">
        <v>138</v>
      </c>
      <c r="B55" s="103"/>
      <c r="C55" s="103"/>
    </row>
    <row r="56" spans="1:5" ht="18.75" x14ac:dyDescent="0.3">
      <c r="A56" s="103"/>
      <c r="B56" s="103"/>
      <c r="C56" s="103"/>
    </row>
    <row r="57" spans="1:5" ht="18.75" x14ac:dyDescent="0.3">
      <c r="A57" s="103" t="s">
        <v>137</v>
      </c>
      <c r="B57" s="103"/>
      <c r="C57" s="103"/>
    </row>
    <row r="58" spans="1:5" ht="18.75" x14ac:dyDescent="0.3">
      <c r="A58" s="103" t="s">
        <v>128</v>
      </c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10"/>
  <sheetViews>
    <sheetView topLeftCell="A25" zoomScale="85" zoomScaleNormal="85" workbookViewId="0">
      <selection activeCell="J14" sqref="J14"/>
    </sheetView>
  </sheetViews>
  <sheetFormatPr defaultRowHeight="15" x14ac:dyDescent="0.25"/>
  <cols>
    <col min="1" max="1" width="26.5703125" customWidth="1"/>
    <col min="2" max="2" width="19.7109375" customWidth="1"/>
    <col min="3" max="4" width="18.140625" customWidth="1"/>
    <col min="5" max="5" width="15.42578125" customWidth="1"/>
    <col min="6" max="7" width="12.5703125" customWidth="1"/>
    <col min="8" max="8" width="16.5703125" customWidth="1"/>
    <col min="9" max="9" width="18" customWidth="1"/>
    <col min="10" max="15" width="12.5703125" customWidth="1"/>
    <col min="16" max="16" width="17.85546875" customWidth="1"/>
    <col min="17" max="17" width="17.5703125" customWidth="1"/>
    <col min="18" max="18" width="15.5703125" customWidth="1"/>
  </cols>
  <sheetData>
    <row r="1" spans="1:18" ht="16.5" thickBot="1" x14ac:dyDescent="0.3">
      <c r="A1" s="234" t="s">
        <v>66</v>
      </c>
      <c r="B1" s="235"/>
      <c r="C1" s="235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236"/>
      <c r="R1" s="236"/>
    </row>
    <row r="2" spans="1:18" ht="44.25" customHeight="1" x14ac:dyDescent="0.3">
      <c r="A2" s="237" t="s">
        <v>139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108"/>
      <c r="R2" s="108"/>
    </row>
    <row r="3" spans="1:18" ht="15.75" x14ac:dyDescent="0.25">
      <c r="A3" s="109" t="s">
        <v>21</v>
      </c>
      <c r="B3" s="110"/>
      <c r="C3" s="11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18.75" x14ac:dyDescent="0.3">
      <c r="A4" s="111" t="s">
        <v>64</v>
      </c>
      <c r="B4" s="112"/>
      <c r="C4" s="112"/>
      <c r="D4" s="112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</row>
    <row r="5" spans="1:18" ht="15.75" customHeight="1" thickBot="1" x14ac:dyDescent="0.3">
      <c r="A5" s="113"/>
      <c r="B5" s="10" t="s">
        <v>95</v>
      </c>
      <c r="C5" s="10" t="s">
        <v>95</v>
      </c>
      <c r="D5" s="10" t="s">
        <v>95</v>
      </c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</row>
    <row r="6" spans="1:18" ht="16.5" thickBot="1" x14ac:dyDescent="0.3">
      <c r="A6" s="114" t="s">
        <v>22</v>
      </c>
      <c r="B6" s="115" t="s">
        <v>77</v>
      </c>
      <c r="C6" s="115" t="s">
        <v>93</v>
      </c>
      <c r="D6" s="116" t="s">
        <v>129</v>
      </c>
      <c r="E6" s="117"/>
      <c r="F6" s="117"/>
      <c r="G6" s="117"/>
      <c r="H6" s="117"/>
      <c r="I6" s="117"/>
      <c r="J6" s="117"/>
      <c r="K6" s="117"/>
      <c r="L6" s="118"/>
      <c r="M6" s="118"/>
      <c r="N6" s="118"/>
      <c r="O6" s="118"/>
      <c r="P6" s="233"/>
      <c r="Q6" s="233"/>
      <c r="R6" s="233"/>
    </row>
    <row r="7" spans="1:18" ht="15.75" x14ac:dyDescent="0.25">
      <c r="A7" s="119" t="s">
        <v>23</v>
      </c>
      <c r="B7" s="120">
        <v>186790</v>
      </c>
      <c r="C7" s="120">
        <v>186235</v>
      </c>
      <c r="D7" s="121">
        <v>184870</v>
      </c>
      <c r="E7" s="122"/>
      <c r="F7" s="122"/>
      <c r="G7" s="122"/>
      <c r="H7" s="122"/>
      <c r="I7" s="122"/>
      <c r="J7" s="122"/>
      <c r="K7" s="122"/>
      <c r="L7" s="123"/>
      <c r="M7" s="123"/>
      <c r="N7" s="123"/>
      <c r="O7" s="123"/>
      <c r="P7" s="233"/>
      <c r="Q7" s="233"/>
      <c r="R7" s="233"/>
    </row>
    <row r="8" spans="1:18" ht="29.25" x14ac:dyDescent="0.25">
      <c r="A8" s="124" t="s">
        <v>57</v>
      </c>
      <c r="B8" s="125">
        <v>0</v>
      </c>
      <c r="C8" s="125">
        <v>0</v>
      </c>
      <c r="D8" s="126">
        <v>0</v>
      </c>
      <c r="E8" s="127"/>
      <c r="F8" s="127"/>
      <c r="G8" s="128"/>
      <c r="H8" s="128"/>
      <c r="I8" s="128"/>
      <c r="J8" s="128"/>
      <c r="K8" s="128"/>
      <c r="L8" s="123"/>
      <c r="M8" s="123"/>
      <c r="N8" s="123"/>
      <c r="O8" s="123"/>
      <c r="P8" s="123"/>
      <c r="Q8" s="123"/>
      <c r="R8" s="123"/>
    </row>
    <row r="9" spans="1:18" ht="15.75" x14ac:dyDescent="0.25">
      <c r="A9" s="129" t="s">
        <v>61</v>
      </c>
      <c r="B9" s="125">
        <v>91870</v>
      </c>
      <c r="C9" s="125">
        <v>91870</v>
      </c>
      <c r="D9" s="126">
        <v>91870</v>
      </c>
      <c r="E9" s="127"/>
      <c r="F9" s="127"/>
      <c r="G9" s="128"/>
      <c r="H9" s="128"/>
      <c r="I9" s="128"/>
      <c r="J9" s="128"/>
      <c r="K9" s="128"/>
      <c r="L9" s="123"/>
      <c r="M9" s="123"/>
      <c r="N9" s="123"/>
      <c r="O9" s="123"/>
      <c r="P9" s="123"/>
      <c r="Q9" s="123"/>
      <c r="R9" s="123"/>
    </row>
    <row r="10" spans="1:18" ht="28.5" x14ac:dyDescent="0.25">
      <c r="A10" s="130" t="s">
        <v>24</v>
      </c>
      <c r="B10" s="125">
        <v>0</v>
      </c>
      <c r="C10" s="125">
        <v>0</v>
      </c>
      <c r="D10" s="126">
        <v>0</v>
      </c>
      <c r="E10" s="117"/>
      <c r="F10" s="117"/>
      <c r="G10" s="117"/>
      <c r="H10" s="117"/>
      <c r="I10" s="117"/>
      <c r="J10" s="117"/>
      <c r="K10" s="117"/>
      <c r="L10" s="123"/>
      <c r="M10" s="123"/>
      <c r="N10" s="123"/>
      <c r="O10" s="123"/>
      <c r="P10" s="233"/>
      <c r="Q10" s="233"/>
      <c r="R10" s="233"/>
    </row>
    <row r="11" spans="1:18" ht="15.75" x14ac:dyDescent="0.25">
      <c r="A11" s="130" t="s">
        <v>26</v>
      </c>
      <c r="B11" s="125">
        <v>0</v>
      </c>
      <c r="C11" s="125">
        <v>0</v>
      </c>
      <c r="D11" s="126">
        <v>0</v>
      </c>
      <c r="E11" s="131"/>
      <c r="F11" s="131"/>
      <c r="G11" s="132"/>
      <c r="H11" s="132"/>
      <c r="I11" s="132"/>
      <c r="J11" s="132"/>
      <c r="K11" s="132"/>
      <c r="L11" s="123"/>
      <c r="M11" s="123"/>
      <c r="N11" s="123"/>
      <c r="O11" s="123"/>
      <c r="P11" s="123"/>
      <c r="Q11" s="123"/>
      <c r="R11" s="123"/>
    </row>
    <row r="12" spans="1:18" ht="15.75" x14ac:dyDescent="0.25">
      <c r="A12" s="129" t="s">
        <v>25</v>
      </c>
      <c r="B12" s="125">
        <v>1687841</v>
      </c>
      <c r="C12" s="125">
        <v>1687355</v>
      </c>
      <c r="D12" s="126">
        <v>1686500</v>
      </c>
      <c r="E12" s="100"/>
      <c r="F12" s="100"/>
      <c r="G12" s="133"/>
      <c r="H12" s="133"/>
      <c r="I12" s="100"/>
      <c r="J12" s="100"/>
      <c r="K12" s="100"/>
      <c r="L12" s="100"/>
      <c r="M12" s="100"/>
      <c r="N12" s="100"/>
      <c r="O12" s="100"/>
      <c r="P12" s="100"/>
      <c r="Q12" s="100"/>
      <c r="R12" s="100"/>
    </row>
    <row r="13" spans="1:18" ht="15.75" x14ac:dyDescent="0.25">
      <c r="A13" s="129" t="s">
        <v>80</v>
      </c>
      <c r="B13" s="125">
        <v>8310</v>
      </c>
      <c r="C13" s="125">
        <v>5505</v>
      </c>
      <c r="D13" s="126">
        <v>0</v>
      </c>
      <c r="E13" s="100"/>
      <c r="F13" s="100"/>
      <c r="G13" s="133"/>
      <c r="H13" s="133"/>
      <c r="I13" s="100"/>
      <c r="J13" s="100"/>
      <c r="K13" s="100"/>
      <c r="L13" s="100"/>
      <c r="M13" s="100"/>
      <c r="N13" s="100"/>
      <c r="O13" s="100"/>
      <c r="P13" s="100"/>
      <c r="Q13" s="100"/>
      <c r="R13" s="100"/>
    </row>
    <row r="14" spans="1:18" ht="16.5" thickBot="1" x14ac:dyDescent="0.3">
      <c r="A14" s="134" t="s">
        <v>81</v>
      </c>
      <c r="B14" s="135">
        <v>0</v>
      </c>
      <c r="C14" s="135">
        <v>0</v>
      </c>
      <c r="D14" s="136">
        <v>0</v>
      </c>
      <c r="E14" s="100"/>
      <c r="F14" s="100"/>
      <c r="G14" s="133"/>
      <c r="H14" s="133"/>
      <c r="I14" s="100"/>
      <c r="J14" s="100"/>
      <c r="K14" s="100"/>
      <c r="L14" s="100"/>
      <c r="M14" s="100"/>
      <c r="N14" s="100"/>
      <c r="O14" s="100"/>
      <c r="P14" s="100"/>
      <c r="Q14" s="100"/>
      <c r="R14" s="100"/>
    </row>
    <row r="15" spans="1:18" ht="16.5" thickBot="1" x14ac:dyDescent="0.3">
      <c r="A15" s="137" t="s">
        <v>27</v>
      </c>
      <c r="B15" s="138">
        <v>1974811</v>
      </c>
      <c r="C15" s="138">
        <v>1970965</v>
      </c>
      <c r="D15" s="139">
        <v>1963240</v>
      </c>
      <c r="E15" s="140"/>
      <c r="F15" s="140"/>
      <c r="G15" s="140"/>
      <c r="H15" s="140"/>
      <c r="I15" s="140"/>
      <c r="J15" s="140"/>
      <c r="K15" s="140"/>
      <c r="L15" s="100"/>
      <c r="M15" s="100"/>
      <c r="N15" s="100"/>
      <c r="O15" s="100"/>
      <c r="P15" s="100"/>
      <c r="Q15" s="100"/>
      <c r="R15" s="100"/>
    </row>
    <row r="16" spans="1:18" s="7" customFormat="1" ht="16.5" thickBot="1" x14ac:dyDescent="0.3">
      <c r="A16" s="141" t="s">
        <v>134</v>
      </c>
      <c r="B16" s="142">
        <v>15000</v>
      </c>
      <c r="C16" s="142">
        <v>15000</v>
      </c>
      <c r="D16" s="143">
        <v>15000</v>
      </c>
      <c r="E16" s="140"/>
      <c r="F16" s="140"/>
      <c r="G16" s="140"/>
      <c r="H16" s="140"/>
      <c r="I16" s="140"/>
      <c r="J16" s="140"/>
      <c r="K16" s="140"/>
      <c r="L16" s="144"/>
      <c r="M16" s="144"/>
      <c r="N16" s="144"/>
      <c r="O16" s="144"/>
      <c r="P16" s="144"/>
      <c r="Q16" s="144"/>
      <c r="R16" s="144"/>
    </row>
    <row r="17" spans="1:19" s="7" customFormat="1" ht="19.5" thickBot="1" x14ac:dyDescent="0.35">
      <c r="A17" s="145" t="s">
        <v>27</v>
      </c>
      <c r="B17" s="146">
        <v>1989811</v>
      </c>
      <c r="C17" s="146">
        <v>1985965</v>
      </c>
      <c r="D17" s="147">
        <v>1978240</v>
      </c>
      <c r="E17" s="140"/>
      <c r="F17" s="140"/>
      <c r="G17" s="140"/>
      <c r="H17" s="140"/>
      <c r="I17" s="140"/>
      <c r="J17" s="140"/>
      <c r="K17" s="140"/>
      <c r="L17" s="144"/>
      <c r="M17" s="144"/>
      <c r="N17" s="144"/>
      <c r="O17" s="144"/>
      <c r="P17" s="144"/>
      <c r="Q17" s="144"/>
      <c r="R17" s="144"/>
    </row>
    <row r="18" spans="1:19" s="7" customFormat="1" ht="15.75" x14ac:dyDescent="0.25">
      <c r="A18" s="148"/>
      <c r="B18" s="149"/>
      <c r="C18" s="149"/>
      <c r="D18" s="144"/>
      <c r="E18" s="144"/>
      <c r="F18" s="144"/>
      <c r="G18" s="150"/>
      <c r="H18" s="150"/>
      <c r="I18" s="144"/>
      <c r="J18" s="144"/>
      <c r="K18" s="144"/>
      <c r="L18" s="144"/>
      <c r="M18" s="144"/>
      <c r="N18" s="144"/>
      <c r="O18" s="144"/>
      <c r="P18" s="144"/>
      <c r="Q18" s="144"/>
      <c r="R18" s="144"/>
    </row>
    <row r="19" spans="1:19" ht="33.75" customHeight="1" x14ac:dyDescent="0.25">
      <c r="A19" s="151" t="s">
        <v>44</v>
      </c>
      <c r="B19" s="152">
        <v>8532</v>
      </c>
      <c r="C19" s="100" t="s">
        <v>45</v>
      </c>
      <c r="D19" s="100"/>
      <c r="E19" s="100"/>
      <c r="F19" s="100"/>
      <c r="G19" s="100"/>
      <c r="H19" s="100"/>
      <c r="I19" s="97"/>
      <c r="J19" s="97"/>
      <c r="K19" s="97"/>
      <c r="L19" s="97"/>
      <c r="M19" s="97"/>
      <c r="N19" s="97"/>
      <c r="O19" s="97"/>
      <c r="P19" s="100"/>
      <c r="Q19" s="100"/>
      <c r="R19" s="100"/>
    </row>
    <row r="20" spans="1:19" ht="35.25" customHeight="1" x14ac:dyDescent="0.25">
      <c r="A20" s="151" t="s">
        <v>46</v>
      </c>
      <c r="B20" s="153">
        <v>1887211</v>
      </c>
      <c r="C20" s="100" t="s">
        <v>47</v>
      </c>
      <c r="D20" s="100"/>
      <c r="E20" s="100"/>
      <c r="F20" s="100"/>
      <c r="G20" s="100"/>
      <c r="H20" s="100"/>
      <c r="I20" s="97"/>
      <c r="J20" s="97"/>
      <c r="K20" s="97"/>
      <c r="L20" s="97"/>
      <c r="M20" s="97"/>
      <c r="N20" s="97"/>
      <c r="O20" s="97"/>
      <c r="P20" s="100"/>
      <c r="Q20" s="100"/>
      <c r="R20" s="100"/>
    </row>
    <row r="21" spans="1:19" ht="33" customHeight="1" x14ac:dyDescent="0.25">
      <c r="A21" s="151" t="s">
        <v>48</v>
      </c>
      <c r="B21" s="100">
        <v>912</v>
      </c>
      <c r="C21" s="100" t="s">
        <v>49</v>
      </c>
      <c r="D21" s="100"/>
      <c r="E21" s="100"/>
      <c r="F21" s="100"/>
      <c r="G21" s="100"/>
      <c r="H21" s="100"/>
      <c r="I21" s="97"/>
      <c r="J21" s="97"/>
      <c r="K21" s="97"/>
      <c r="L21" s="97"/>
      <c r="M21" s="97"/>
      <c r="N21" s="97"/>
      <c r="O21" s="97"/>
      <c r="P21" s="100"/>
      <c r="Q21" s="100"/>
      <c r="R21" s="100"/>
    </row>
    <row r="22" spans="1:19" ht="30" customHeight="1" x14ac:dyDescent="0.25">
      <c r="A22" s="151" t="s">
        <v>50</v>
      </c>
      <c r="B22" s="100">
        <v>487</v>
      </c>
      <c r="C22" s="100" t="s">
        <v>65</v>
      </c>
      <c r="D22" s="100"/>
      <c r="E22" s="100"/>
      <c r="F22" s="100"/>
      <c r="G22" s="100"/>
      <c r="H22" s="100"/>
      <c r="I22" s="97"/>
      <c r="J22" s="97"/>
      <c r="K22" s="97"/>
      <c r="L22" s="97"/>
      <c r="M22" s="97"/>
      <c r="N22" s="97"/>
      <c r="O22" s="97"/>
      <c r="P22" s="100"/>
      <c r="Q22" s="100"/>
      <c r="R22" s="100"/>
    </row>
    <row r="23" spans="1:19" ht="15.75" x14ac:dyDescent="0.25">
      <c r="A23" s="154"/>
      <c r="B23" s="100"/>
      <c r="C23" s="100"/>
      <c r="D23" s="100"/>
      <c r="E23" s="100"/>
      <c r="F23" s="100"/>
      <c r="G23" s="100"/>
      <c r="H23" s="100"/>
      <c r="I23" s="97"/>
      <c r="J23" s="97"/>
      <c r="K23" s="97"/>
      <c r="L23" s="97"/>
      <c r="M23" s="97"/>
      <c r="N23" s="97"/>
      <c r="O23" s="97"/>
      <c r="P23" s="100"/>
      <c r="Q23" s="100"/>
      <c r="R23" s="100"/>
    </row>
    <row r="24" spans="1:19" ht="15.75" x14ac:dyDescent="0.25">
      <c r="A24" s="154"/>
      <c r="B24" s="155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</row>
    <row r="25" spans="1:19" ht="15.75" x14ac:dyDescent="0.25">
      <c r="A25" s="154"/>
      <c r="B25" s="155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</row>
    <row r="26" spans="1:19" ht="16.5" thickBot="1" x14ac:dyDescent="0.3">
      <c r="A26" s="156" t="s">
        <v>28</v>
      </c>
      <c r="B26" s="157"/>
      <c r="C26" s="98"/>
      <c r="D26" s="72"/>
      <c r="E26" s="72"/>
      <c r="F26" s="72"/>
      <c r="G26" s="72"/>
      <c r="H26" s="72"/>
      <c r="I26" s="98"/>
      <c r="J26" s="98"/>
      <c r="K26" s="98"/>
      <c r="L26" s="98"/>
      <c r="M26" s="98"/>
      <c r="N26" s="98"/>
      <c r="O26" s="98"/>
      <c r="P26" s="10" t="s">
        <v>95</v>
      </c>
      <c r="Q26" s="100"/>
      <c r="R26" s="100"/>
    </row>
    <row r="27" spans="1:19" ht="100.5" thickBot="1" x14ac:dyDescent="0.3">
      <c r="A27" s="158" t="s">
        <v>29</v>
      </c>
      <c r="B27" s="159" t="s">
        <v>30</v>
      </c>
      <c r="C27" s="160" t="s">
        <v>76</v>
      </c>
      <c r="D27" s="160" t="s">
        <v>67</v>
      </c>
      <c r="E27" s="160" t="s">
        <v>61</v>
      </c>
      <c r="F27" s="160" t="s">
        <v>69</v>
      </c>
      <c r="G27" s="160" t="s">
        <v>24</v>
      </c>
      <c r="H27" s="160" t="s">
        <v>70</v>
      </c>
      <c r="I27" s="160" t="s">
        <v>91</v>
      </c>
      <c r="J27" s="160" t="s">
        <v>92</v>
      </c>
      <c r="K27" s="160" t="s">
        <v>108</v>
      </c>
      <c r="L27" s="160" t="s">
        <v>26</v>
      </c>
      <c r="M27" s="160" t="s">
        <v>31</v>
      </c>
      <c r="N27" s="160" t="s">
        <v>106</v>
      </c>
      <c r="O27" s="160" t="s">
        <v>107</v>
      </c>
      <c r="P27" s="160" t="s">
        <v>94</v>
      </c>
      <c r="Q27" s="161" t="s">
        <v>130</v>
      </c>
      <c r="R27" s="100"/>
      <c r="S27" s="6"/>
    </row>
    <row r="28" spans="1:19" ht="16.5" thickBot="1" x14ac:dyDescent="0.3">
      <c r="A28" s="162">
        <v>31</v>
      </c>
      <c r="B28" s="163" t="s">
        <v>32</v>
      </c>
      <c r="C28" s="164">
        <v>1676810</v>
      </c>
      <c r="D28" s="164">
        <v>0</v>
      </c>
      <c r="E28" s="164">
        <v>0</v>
      </c>
      <c r="F28" s="164">
        <f>F30</f>
        <v>2500</v>
      </c>
      <c r="G28" s="164">
        <v>0</v>
      </c>
      <c r="H28" s="164">
        <f>H29+H30+H31</f>
        <v>1860</v>
      </c>
      <c r="I28" s="164">
        <f>I29+I30+I31</f>
        <v>1663500</v>
      </c>
      <c r="J28" s="164">
        <f>J29+J30+J31</f>
        <v>1275</v>
      </c>
      <c r="K28" s="164">
        <v>0</v>
      </c>
      <c r="L28" s="164">
        <v>0</v>
      </c>
      <c r="M28" s="164">
        <v>0</v>
      </c>
      <c r="N28" s="164">
        <f>N30+N29+N31</f>
        <v>7675</v>
      </c>
      <c r="O28" s="164">
        <v>0</v>
      </c>
      <c r="P28" s="164">
        <f>P29+P30+P31</f>
        <v>1673515</v>
      </c>
      <c r="Q28" s="165">
        <f>Q29+Q30+Q31</f>
        <v>1666000</v>
      </c>
      <c r="R28" s="100"/>
    </row>
    <row r="29" spans="1:19" ht="19.5" customHeight="1" x14ac:dyDescent="0.25">
      <c r="A29" s="166">
        <v>311</v>
      </c>
      <c r="B29" s="167" t="s">
        <v>33</v>
      </c>
      <c r="C29" s="168">
        <v>1367750</v>
      </c>
      <c r="D29" s="168">
        <v>0</v>
      </c>
      <c r="E29" s="169">
        <v>0</v>
      </c>
      <c r="F29" s="168">
        <v>0</v>
      </c>
      <c r="G29" s="169">
        <v>0</v>
      </c>
      <c r="H29" s="168">
        <v>1350</v>
      </c>
      <c r="I29" s="169">
        <v>1360000</v>
      </c>
      <c r="J29" s="169">
        <v>900</v>
      </c>
      <c r="K29" s="169">
        <v>0</v>
      </c>
      <c r="L29" s="169">
        <v>0</v>
      </c>
      <c r="M29" s="169">
        <v>0</v>
      </c>
      <c r="N29" s="169">
        <v>5500</v>
      </c>
      <c r="O29" s="169">
        <v>0</v>
      </c>
      <c r="P29" s="168">
        <v>1365600</v>
      </c>
      <c r="Q29" s="170">
        <v>1360000</v>
      </c>
      <c r="R29" s="100"/>
    </row>
    <row r="30" spans="1:19" ht="21" customHeight="1" x14ac:dyDescent="0.25">
      <c r="A30" s="171">
        <v>312</v>
      </c>
      <c r="B30" s="172" t="s">
        <v>9</v>
      </c>
      <c r="C30" s="168">
        <v>87775</v>
      </c>
      <c r="D30" s="173">
        <v>0</v>
      </c>
      <c r="E30" s="174">
        <v>0</v>
      </c>
      <c r="F30" s="173">
        <v>2500</v>
      </c>
      <c r="G30" s="174">
        <v>0</v>
      </c>
      <c r="H30" s="173">
        <v>285</v>
      </c>
      <c r="I30" s="174">
        <v>83500</v>
      </c>
      <c r="J30" s="174">
        <v>225</v>
      </c>
      <c r="K30" s="174">
        <v>0</v>
      </c>
      <c r="L30" s="174">
        <v>0</v>
      </c>
      <c r="M30" s="174">
        <v>0</v>
      </c>
      <c r="N30" s="169">
        <v>1265</v>
      </c>
      <c r="O30" s="169">
        <v>0</v>
      </c>
      <c r="P30" s="168">
        <v>86990</v>
      </c>
      <c r="Q30" s="170">
        <v>86000</v>
      </c>
      <c r="R30" s="100"/>
    </row>
    <row r="31" spans="1:19" ht="20.25" customHeight="1" thickBot="1" x14ac:dyDescent="0.3">
      <c r="A31" s="175">
        <v>313</v>
      </c>
      <c r="B31" s="176" t="s">
        <v>10</v>
      </c>
      <c r="C31" s="177">
        <v>221285</v>
      </c>
      <c r="D31" s="177">
        <v>0</v>
      </c>
      <c r="E31" s="178">
        <v>0</v>
      </c>
      <c r="F31" s="177">
        <v>0</v>
      </c>
      <c r="G31" s="178">
        <v>0</v>
      </c>
      <c r="H31" s="177">
        <v>225</v>
      </c>
      <c r="I31" s="178">
        <v>220000</v>
      </c>
      <c r="J31" s="178">
        <v>150</v>
      </c>
      <c r="K31" s="178">
        <v>0</v>
      </c>
      <c r="L31" s="178">
        <v>0</v>
      </c>
      <c r="M31" s="178">
        <v>0</v>
      </c>
      <c r="N31" s="178">
        <v>910</v>
      </c>
      <c r="O31" s="178">
        <v>0</v>
      </c>
      <c r="P31" s="177">
        <v>220925</v>
      </c>
      <c r="Q31" s="179">
        <v>220000</v>
      </c>
      <c r="R31" s="100"/>
    </row>
    <row r="32" spans="1:19" ht="16.5" thickBot="1" x14ac:dyDescent="0.3">
      <c r="A32" s="162">
        <v>32</v>
      </c>
      <c r="B32" s="163" t="s">
        <v>11</v>
      </c>
      <c r="C32" s="164">
        <v>304481</v>
      </c>
      <c r="D32" s="164">
        <f>D33+D34+D35+D36</f>
        <v>94100</v>
      </c>
      <c r="E32" s="164">
        <f>E33+E34+E35+E36+E37</f>
        <v>99350</v>
      </c>
      <c r="F32" s="164">
        <v>0</v>
      </c>
      <c r="G32" s="164">
        <v>0</v>
      </c>
      <c r="H32" s="164">
        <f>H33+H34+H35+H36</f>
        <v>90830</v>
      </c>
      <c r="I32" s="164">
        <f>I35+I37</f>
        <v>19500</v>
      </c>
      <c r="J32" s="164">
        <f>J33</f>
        <v>45</v>
      </c>
      <c r="K32" s="164">
        <f>K35</f>
        <v>21</v>
      </c>
      <c r="L32" s="164">
        <v>0</v>
      </c>
      <c r="M32" s="164">
        <v>0</v>
      </c>
      <c r="N32" s="164">
        <f>N33</f>
        <v>220</v>
      </c>
      <c r="O32" s="164">
        <f>O35</f>
        <v>415</v>
      </c>
      <c r="P32" s="164">
        <f>P33+P34+P35+P36+P37</f>
        <v>303930</v>
      </c>
      <c r="Q32" s="165">
        <f>Q33+Q34+Q35+Q36+Q37</f>
        <v>303720</v>
      </c>
      <c r="R32" s="100"/>
    </row>
    <row r="33" spans="1:18" ht="33.75" customHeight="1" x14ac:dyDescent="0.25">
      <c r="A33" s="166">
        <v>321</v>
      </c>
      <c r="B33" s="180" t="s">
        <v>56</v>
      </c>
      <c r="C33" s="169">
        <v>109425</v>
      </c>
      <c r="D33" s="169">
        <v>62100</v>
      </c>
      <c r="E33" s="169">
        <v>32000</v>
      </c>
      <c r="F33" s="169">
        <v>0</v>
      </c>
      <c r="G33" s="169">
        <v>0</v>
      </c>
      <c r="H33" s="169">
        <v>15060</v>
      </c>
      <c r="I33" s="169">
        <v>0</v>
      </c>
      <c r="J33" s="169">
        <v>45</v>
      </c>
      <c r="K33" s="169">
        <v>0</v>
      </c>
      <c r="L33" s="169">
        <v>0</v>
      </c>
      <c r="M33" s="169">
        <v>0</v>
      </c>
      <c r="N33" s="169">
        <v>220</v>
      </c>
      <c r="O33" s="169">
        <v>0</v>
      </c>
      <c r="P33" s="169">
        <v>109310</v>
      </c>
      <c r="Q33" s="181">
        <v>109100</v>
      </c>
      <c r="R33" s="100"/>
    </row>
    <row r="34" spans="1:18" ht="30" customHeight="1" x14ac:dyDescent="0.25">
      <c r="A34" s="171">
        <v>322</v>
      </c>
      <c r="B34" s="182" t="s">
        <v>34</v>
      </c>
      <c r="C34" s="174">
        <v>77300</v>
      </c>
      <c r="D34" s="174">
        <v>4400</v>
      </c>
      <c r="E34" s="174">
        <v>18400</v>
      </c>
      <c r="F34" s="174">
        <v>0</v>
      </c>
      <c r="G34" s="174">
        <v>0</v>
      </c>
      <c r="H34" s="174">
        <v>54500</v>
      </c>
      <c r="I34" s="174">
        <v>0</v>
      </c>
      <c r="J34" s="174">
        <v>0</v>
      </c>
      <c r="K34" s="174">
        <v>0</v>
      </c>
      <c r="L34" s="174">
        <v>0</v>
      </c>
      <c r="M34" s="174">
        <v>0</v>
      </c>
      <c r="N34" s="174">
        <v>0</v>
      </c>
      <c r="O34" s="174">
        <v>0</v>
      </c>
      <c r="P34" s="174">
        <v>77300</v>
      </c>
      <c r="Q34" s="183">
        <v>77300</v>
      </c>
      <c r="R34" s="100"/>
    </row>
    <row r="35" spans="1:18" ht="21.75" customHeight="1" x14ac:dyDescent="0.25">
      <c r="A35" s="171">
        <v>323</v>
      </c>
      <c r="B35" s="172" t="s">
        <v>35</v>
      </c>
      <c r="C35" s="174">
        <v>98186</v>
      </c>
      <c r="D35" s="174">
        <v>23600</v>
      </c>
      <c r="E35" s="174">
        <v>39350</v>
      </c>
      <c r="F35" s="174">
        <v>0</v>
      </c>
      <c r="G35" s="174">
        <v>0</v>
      </c>
      <c r="H35" s="174">
        <v>19800</v>
      </c>
      <c r="I35" s="174">
        <v>15000</v>
      </c>
      <c r="J35" s="174">
        <v>0</v>
      </c>
      <c r="K35" s="174">
        <v>21</v>
      </c>
      <c r="L35" s="174">
        <v>0</v>
      </c>
      <c r="M35" s="174">
        <v>0</v>
      </c>
      <c r="N35" s="174">
        <v>0</v>
      </c>
      <c r="O35" s="174">
        <v>415</v>
      </c>
      <c r="P35" s="174">
        <v>97750</v>
      </c>
      <c r="Q35" s="183">
        <v>97750</v>
      </c>
      <c r="R35" s="100"/>
    </row>
    <row r="36" spans="1:18" ht="21.75" customHeight="1" x14ac:dyDescent="0.25">
      <c r="A36" s="171">
        <v>324</v>
      </c>
      <c r="B36" s="172" t="s">
        <v>36</v>
      </c>
      <c r="C36" s="174">
        <v>8970</v>
      </c>
      <c r="D36" s="174">
        <v>4000</v>
      </c>
      <c r="E36" s="174">
        <v>3500</v>
      </c>
      <c r="F36" s="174">
        <v>0</v>
      </c>
      <c r="G36" s="174">
        <v>0</v>
      </c>
      <c r="H36" s="174">
        <v>1470</v>
      </c>
      <c r="I36" s="174">
        <v>0</v>
      </c>
      <c r="J36" s="174">
        <v>0</v>
      </c>
      <c r="K36" s="174">
        <v>0</v>
      </c>
      <c r="L36" s="174">
        <v>0</v>
      </c>
      <c r="M36" s="174">
        <v>0</v>
      </c>
      <c r="N36" s="174">
        <v>0</v>
      </c>
      <c r="O36" s="174">
        <v>0</v>
      </c>
      <c r="P36" s="174">
        <v>8970</v>
      </c>
      <c r="Q36" s="183">
        <v>8970</v>
      </c>
      <c r="R36" s="100"/>
    </row>
    <row r="37" spans="1:18" ht="30.75" thickBot="1" x14ac:dyDescent="0.3">
      <c r="A37" s="175">
        <v>329</v>
      </c>
      <c r="B37" s="184" t="s">
        <v>37</v>
      </c>
      <c r="C37" s="178">
        <v>10600</v>
      </c>
      <c r="D37" s="178">
        <v>0</v>
      </c>
      <c r="E37" s="178">
        <v>6100</v>
      </c>
      <c r="F37" s="178">
        <v>0</v>
      </c>
      <c r="G37" s="178">
        <v>0</v>
      </c>
      <c r="H37" s="178">
        <v>0</v>
      </c>
      <c r="I37" s="178">
        <v>4500</v>
      </c>
      <c r="J37" s="178">
        <v>0</v>
      </c>
      <c r="K37" s="178">
        <v>0</v>
      </c>
      <c r="L37" s="178">
        <v>0</v>
      </c>
      <c r="M37" s="178">
        <v>0</v>
      </c>
      <c r="N37" s="178">
        <v>0</v>
      </c>
      <c r="O37" s="178">
        <v>0</v>
      </c>
      <c r="P37" s="178">
        <v>10600</v>
      </c>
      <c r="Q37" s="185">
        <v>10600</v>
      </c>
      <c r="R37" s="100"/>
    </row>
    <row r="38" spans="1:18" ht="16.5" thickBot="1" x14ac:dyDescent="0.3">
      <c r="A38" s="162">
        <v>34</v>
      </c>
      <c r="B38" s="163" t="s">
        <v>14</v>
      </c>
      <c r="C38" s="164">
        <v>1120</v>
      </c>
      <c r="D38" s="164">
        <v>0</v>
      </c>
      <c r="E38" s="164">
        <f>E39</f>
        <v>1120</v>
      </c>
      <c r="F38" s="164">
        <v>0</v>
      </c>
      <c r="G38" s="164">
        <v>0</v>
      </c>
      <c r="H38" s="164">
        <v>0</v>
      </c>
      <c r="I38" s="164">
        <v>0</v>
      </c>
      <c r="J38" s="164">
        <v>0</v>
      </c>
      <c r="K38" s="164">
        <v>0</v>
      </c>
      <c r="L38" s="164">
        <v>0</v>
      </c>
      <c r="M38" s="164">
        <v>0</v>
      </c>
      <c r="N38" s="164">
        <v>0</v>
      </c>
      <c r="O38" s="164">
        <v>0</v>
      </c>
      <c r="P38" s="164">
        <f>P39</f>
        <v>1120</v>
      </c>
      <c r="Q38" s="165">
        <f>Q39</f>
        <v>1120</v>
      </c>
      <c r="R38" s="100"/>
    </row>
    <row r="39" spans="1:18" ht="16.5" thickBot="1" x14ac:dyDescent="0.3">
      <c r="A39" s="186">
        <v>343</v>
      </c>
      <c r="B39" s="187" t="s">
        <v>38</v>
      </c>
      <c r="C39" s="188">
        <v>1120</v>
      </c>
      <c r="D39" s="188">
        <v>0</v>
      </c>
      <c r="E39" s="188">
        <v>1120</v>
      </c>
      <c r="F39" s="188">
        <v>0</v>
      </c>
      <c r="G39" s="188">
        <v>0</v>
      </c>
      <c r="H39" s="188">
        <v>0</v>
      </c>
      <c r="I39" s="188">
        <v>0</v>
      </c>
      <c r="J39" s="188">
        <v>0</v>
      </c>
      <c r="K39" s="188">
        <v>0</v>
      </c>
      <c r="L39" s="188">
        <v>0</v>
      </c>
      <c r="M39" s="188">
        <v>0</v>
      </c>
      <c r="N39" s="188">
        <v>0</v>
      </c>
      <c r="O39" s="188">
        <v>0</v>
      </c>
      <c r="P39" s="188">
        <v>1120</v>
      </c>
      <c r="Q39" s="189">
        <v>1120</v>
      </c>
      <c r="R39" s="100"/>
    </row>
    <row r="40" spans="1:18" ht="16.5" thickBot="1" x14ac:dyDescent="0.3">
      <c r="A40" s="162">
        <v>37</v>
      </c>
      <c r="B40" s="163" t="s">
        <v>78</v>
      </c>
      <c r="C40" s="164">
        <v>500</v>
      </c>
      <c r="D40" s="164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f>I41</f>
        <v>500</v>
      </c>
      <c r="J40" s="164">
        <v>0</v>
      </c>
      <c r="K40" s="164">
        <v>0</v>
      </c>
      <c r="L40" s="164">
        <v>0</v>
      </c>
      <c r="M40" s="164">
        <v>0</v>
      </c>
      <c r="N40" s="164">
        <v>0</v>
      </c>
      <c r="O40" s="164">
        <v>0</v>
      </c>
      <c r="P40" s="164">
        <f>P41</f>
        <v>500</v>
      </c>
      <c r="Q40" s="165">
        <f>Q41</f>
        <v>500</v>
      </c>
      <c r="R40" s="100"/>
    </row>
    <row r="41" spans="1:18" ht="16.5" thickBot="1" x14ac:dyDescent="0.3">
      <c r="A41" s="186">
        <v>372</v>
      </c>
      <c r="B41" s="187" t="s">
        <v>79</v>
      </c>
      <c r="C41" s="188">
        <v>500</v>
      </c>
      <c r="D41" s="188">
        <v>0</v>
      </c>
      <c r="E41" s="188">
        <v>0</v>
      </c>
      <c r="F41" s="188">
        <v>0</v>
      </c>
      <c r="G41" s="188">
        <v>0</v>
      </c>
      <c r="H41" s="188">
        <v>0</v>
      </c>
      <c r="I41" s="188">
        <v>500</v>
      </c>
      <c r="J41" s="188">
        <v>0</v>
      </c>
      <c r="K41" s="188">
        <v>0</v>
      </c>
      <c r="L41" s="188">
        <v>0</v>
      </c>
      <c r="M41" s="188">
        <v>0</v>
      </c>
      <c r="N41" s="188">
        <v>0</v>
      </c>
      <c r="O41" s="188">
        <v>0</v>
      </c>
      <c r="P41" s="188">
        <v>500</v>
      </c>
      <c r="Q41" s="189">
        <v>500</v>
      </c>
      <c r="R41" s="100"/>
    </row>
    <row r="42" spans="1:18" s="8" customFormat="1" ht="50.25" customHeight="1" thickBot="1" x14ac:dyDescent="0.3">
      <c r="A42" s="162">
        <v>41</v>
      </c>
      <c r="B42" s="190" t="s">
        <v>58</v>
      </c>
      <c r="C42" s="164">
        <v>700</v>
      </c>
      <c r="D42" s="164">
        <v>0</v>
      </c>
      <c r="E42" s="164">
        <f>E43</f>
        <v>700</v>
      </c>
      <c r="F42" s="164">
        <v>0</v>
      </c>
      <c r="G42" s="164">
        <v>0</v>
      </c>
      <c r="H42" s="164">
        <v>0</v>
      </c>
      <c r="I42" s="164">
        <v>0</v>
      </c>
      <c r="J42" s="164">
        <v>0</v>
      </c>
      <c r="K42" s="164">
        <v>0</v>
      </c>
      <c r="L42" s="164">
        <v>0</v>
      </c>
      <c r="M42" s="164">
        <v>0</v>
      </c>
      <c r="N42" s="164">
        <v>0</v>
      </c>
      <c r="O42" s="164">
        <v>0</v>
      </c>
      <c r="P42" s="164">
        <f>P43</f>
        <v>700</v>
      </c>
      <c r="Q42" s="165">
        <f>Q43</f>
        <v>700</v>
      </c>
      <c r="R42" s="101"/>
    </row>
    <row r="43" spans="1:18" ht="16.5" thickBot="1" x14ac:dyDescent="0.3">
      <c r="A43" s="186">
        <v>412</v>
      </c>
      <c r="B43" s="187" t="s">
        <v>59</v>
      </c>
      <c r="C43" s="188">
        <v>700</v>
      </c>
      <c r="D43" s="188">
        <v>0</v>
      </c>
      <c r="E43" s="188">
        <v>700</v>
      </c>
      <c r="F43" s="188">
        <v>0</v>
      </c>
      <c r="G43" s="188">
        <v>0</v>
      </c>
      <c r="H43" s="188">
        <v>0</v>
      </c>
      <c r="I43" s="188">
        <v>0</v>
      </c>
      <c r="J43" s="188">
        <v>0</v>
      </c>
      <c r="K43" s="188">
        <v>0</v>
      </c>
      <c r="L43" s="188">
        <v>0</v>
      </c>
      <c r="M43" s="188">
        <v>0</v>
      </c>
      <c r="N43" s="188">
        <v>0</v>
      </c>
      <c r="O43" s="188">
        <v>0</v>
      </c>
      <c r="P43" s="188">
        <v>700</v>
      </c>
      <c r="Q43" s="189">
        <v>700</v>
      </c>
      <c r="R43" s="100"/>
    </row>
    <row r="44" spans="1:18" ht="44.25" thickBot="1" x14ac:dyDescent="0.3">
      <c r="A44" s="162">
        <v>42</v>
      </c>
      <c r="B44" s="191" t="s">
        <v>39</v>
      </c>
      <c r="C44" s="164">
        <v>6200</v>
      </c>
      <c r="D44" s="164">
        <v>0</v>
      </c>
      <c r="E44" s="164">
        <f>E45+E46</f>
        <v>5700</v>
      </c>
      <c r="F44" s="164">
        <v>0</v>
      </c>
      <c r="G44" s="164">
        <v>0</v>
      </c>
      <c r="H44" s="164">
        <v>0</v>
      </c>
      <c r="I44" s="164">
        <f>I46</f>
        <v>500</v>
      </c>
      <c r="J44" s="164">
        <v>0</v>
      </c>
      <c r="K44" s="164">
        <v>0</v>
      </c>
      <c r="L44" s="164">
        <v>0</v>
      </c>
      <c r="M44" s="164">
        <v>0</v>
      </c>
      <c r="N44" s="164">
        <v>0</v>
      </c>
      <c r="O44" s="164">
        <v>0</v>
      </c>
      <c r="P44" s="164">
        <f>P45+P46+P47</f>
        <v>6200</v>
      </c>
      <c r="Q44" s="165">
        <f>Q45+Q46+Q47</f>
        <v>6200</v>
      </c>
      <c r="R44" s="100"/>
    </row>
    <row r="45" spans="1:18" ht="18" customHeight="1" x14ac:dyDescent="0.25">
      <c r="A45" s="192">
        <v>422</v>
      </c>
      <c r="B45" s="193" t="s">
        <v>40</v>
      </c>
      <c r="C45" s="194">
        <v>5500</v>
      </c>
      <c r="D45" s="169">
        <v>0</v>
      </c>
      <c r="E45" s="169">
        <v>5500</v>
      </c>
      <c r="F45" s="169">
        <v>0</v>
      </c>
      <c r="G45" s="169">
        <v>0</v>
      </c>
      <c r="H45" s="169">
        <v>0</v>
      </c>
      <c r="I45" s="169">
        <v>0</v>
      </c>
      <c r="J45" s="169">
        <v>0</v>
      </c>
      <c r="K45" s="169">
        <v>0</v>
      </c>
      <c r="L45" s="169">
        <v>0</v>
      </c>
      <c r="M45" s="169">
        <v>0</v>
      </c>
      <c r="N45" s="169">
        <v>0</v>
      </c>
      <c r="O45" s="169">
        <v>0</v>
      </c>
      <c r="P45" s="169">
        <v>5500</v>
      </c>
      <c r="Q45" s="181">
        <v>5500</v>
      </c>
      <c r="R45" s="100"/>
    </row>
    <row r="46" spans="1:18" ht="18.75" customHeight="1" x14ac:dyDescent="0.25">
      <c r="A46" s="171">
        <v>424</v>
      </c>
      <c r="B46" s="195" t="s">
        <v>41</v>
      </c>
      <c r="C46" s="196">
        <v>700</v>
      </c>
      <c r="D46" s="174">
        <v>0</v>
      </c>
      <c r="E46" s="174">
        <v>200</v>
      </c>
      <c r="F46" s="174">
        <v>0</v>
      </c>
      <c r="G46" s="174">
        <v>0</v>
      </c>
      <c r="H46" s="174">
        <v>0</v>
      </c>
      <c r="I46" s="174">
        <v>500</v>
      </c>
      <c r="J46" s="174">
        <v>0</v>
      </c>
      <c r="K46" s="174">
        <v>0</v>
      </c>
      <c r="L46" s="174">
        <v>0</v>
      </c>
      <c r="M46" s="174">
        <v>0</v>
      </c>
      <c r="N46" s="174">
        <v>0</v>
      </c>
      <c r="O46" s="174">
        <v>0</v>
      </c>
      <c r="P46" s="174">
        <v>700</v>
      </c>
      <c r="Q46" s="183">
        <v>700</v>
      </c>
      <c r="R46" s="100"/>
    </row>
    <row r="47" spans="1:18" ht="18" customHeight="1" thickBot="1" x14ac:dyDescent="0.3">
      <c r="A47" s="175">
        <v>426</v>
      </c>
      <c r="B47" s="197" t="s">
        <v>42</v>
      </c>
      <c r="C47" s="198">
        <v>0</v>
      </c>
      <c r="D47" s="178">
        <v>0</v>
      </c>
      <c r="E47" s="178">
        <v>0</v>
      </c>
      <c r="F47" s="178">
        <v>0</v>
      </c>
      <c r="G47" s="178">
        <v>0</v>
      </c>
      <c r="H47" s="178">
        <v>0</v>
      </c>
      <c r="I47" s="178">
        <v>0</v>
      </c>
      <c r="J47" s="178">
        <v>0</v>
      </c>
      <c r="K47" s="178">
        <v>0</v>
      </c>
      <c r="L47" s="178">
        <v>0</v>
      </c>
      <c r="M47" s="178">
        <v>0</v>
      </c>
      <c r="N47" s="178">
        <v>0</v>
      </c>
      <c r="O47" s="178">
        <v>0</v>
      </c>
      <c r="P47" s="178">
        <v>0</v>
      </c>
      <c r="Q47" s="185">
        <v>0</v>
      </c>
      <c r="R47" s="100"/>
    </row>
    <row r="48" spans="1:18" ht="21" thickBot="1" x14ac:dyDescent="0.35">
      <c r="A48" s="199"/>
      <c r="B48" s="200" t="s">
        <v>43</v>
      </c>
      <c r="C48" s="201">
        <v>1989811</v>
      </c>
      <c r="D48" s="201">
        <f>D32</f>
        <v>94100</v>
      </c>
      <c r="E48" s="201">
        <f>E32+E38+E42+E44</f>
        <v>106870</v>
      </c>
      <c r="F48" s="201">
        <f>F28</f>
        <v>2500</v>
      </c>
      <c r="G48" s="201">
        <v>0</v>
      </c>
      <c r="H48" s="201">
        <f>H28+H32</f>
        <v>92690</v>
      </c>
      <c r="I48" s="201">
        <f>I28+I32+I40+I44</f>
        <v>1684000</v>
      </c>
      <c r="J48" s="201">
        <f>J28+J32</f>
        <v>1320</v>
      </c>
      <c r="K48" s="201">
        <f>K32</f>
        <v>21</v>
      </c>
      <c r="L48" s="201">
        <v>0</v>
      </c>
      <c r="M48" s="201">
        <v>0</v>
      </c>
      <c r="N48" s="201">
        <f>N28+N32</f>
        <v>7895</v>
      </c>
      <c r="O48" s="201">
        <f>O32</f>
        <v>415</v>
      </c>
      <c r="P48" s="201">
        <f>P28+P32+P38+P40+P42+P44</f>
        <v>1985965</v>
      </c>
      <c r="Q48" s="202">
        <f>Q28+Q32+Q38+Q40+Q42+Q44</f>
        <v>1978240</v>
      </c>
      <c r="R48" s="100"/>
    </row>
    <row r="49" spans="1:18" ht="20.25" x14ac:dyDescent="0.3">
      <c r="A49" s="104"/>
      <c r="B49" s="105"/>
      <c r="C49" s="106"/>
      <c r="D49" s="107"/>
      <c r="E49" s="102"/>
      <c r="F49" s="102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100"/>
      <c r="R49" s="100"/>
    </row>
    <row r="50" spans="1:18" ht="20.25" x14ac:dyDescent="0.3">
      <c r="A50" s="104"/>
      <c r="B50" s="105"/>
      <c r="C50" s="106"/>
      <c r="D50" s="107"/>
      <c r="E50" s="102"/>
      <c r="F50" s="102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100"/>
      <c r="R50" s="100"/>
    </row>
    <row r="51" spans="1:18" ht="23.25" x14ac:dyDescent="0.35">
      <c r="A51" s="103" t="s">
        <v>126</v>
      </c>
      <c r="B51" s="223"/>
      <c r="C51" s="223"/>
      <c r="D51" s="223"/>
      <c r="E51" s="223"/>
      <c r="F51" s="223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</row>
    <row r="52" spans="1:18" ht="23.25" x14ac:dyDescent="0.35">
      <c r="A52" s="103"/>
      <c r="B52" s="223"/>
      <c r="C52" s="223"/>
      <c r="D52" s="223"/>
      <c r="E52" s="223"/>
      <c r="F52" s="223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</row>
    <row r="53" spans="1:18" ht="23.25" x14ac:dyDescent="0.35">
      <c r="A53" s="103" t="s">
        <v>127</v>
      </c>
      <c r="B53" s="223"/>
      <c r="C53" s="223"/>
      <c r="D53" s="230"/>
      <c r="E53" s="223"/>
      <c r="F53" s="223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</row>
    <row r="54" spans="1:18" ht="23.25" x14ac:dyDescent="0.35">
      <c r="A54" s="103"/>
      <c r="B54" s="223"/>
      <c r="C54" s="223"/>
      <c r="D54" s="230"/>
      <c r="E54" s="223"/>
      <c r="F54" s="223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</row>
    <row r="55" spans="1:18" ht="23.25" x14ac:dyDescent="0.35">
      <c r="A55" s="103" t="s">
        <v>138</v>
      </c>
      <c r="B55" s="223"/>
      <c r="C55" s="223"/>
      <c r="D55" s="230"/>
      <c r="E55" s="223"/>
      <c r="F55" s="223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</row>
    <row r="56" spans="1:18" ht="23.25" x14ac:dyDescent="0.35">
      <c r="A56" s="103"/>
      <c r="B56" s="223"/>
      <c r="C56" s="223"/>
      <c r="D56" s="230"/>
      <c r="E56" s="223"/>
      <c r="F56" s="223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</row>
    <row r="57" spans="1:18" ht="23.25" x14ac:dyDescent="0.35">
      <c r="A57" s="103" t="s">
        <v>137</v>
      </c>
      <c r="B57" s="223"/>
      <c r="C57" s="223"/>
      <c r="D57" s="230"/>
      <c r="E57" s="223"/>
      <c r="F57" s="223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</row>
    <row r="58" spans="1:18" ht="23.25" x14ac:dyDescent="0.35">
      <c r="A58" s="103" t="s">
        <v>128</v>
      </c>
      <c r="B58" s="223"/>
      <c r="C58" s="223"/>
      <c r="D58" s="223"/>
      <c r="E58" s="223"/>
      <c r="F58" s="223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</row>
    <row r="59" spans="1:18" ht="26.25" customHeight="1" x14ac:dyDescent="0.25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</row>
    <row r="60" spans="1:18" ht="17.25" customHeight="1" x14ac:dyDescent="0.25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</row>
    <row r="61" spans="1:18" ht="18.75" customHeight="1" x14ac:dyDescent="0.25">
      <c r="A61" s="97"/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</row>
    <row r="62" spans="1:18" ht="21.75" customHeight="1" x14ac:dyDescent="0.25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</row>
    <row r="63" spans="1:18" ht="28.5" customHeight="1" x14ac:dyDescent="0.25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</row>
    <row r="64" spans="1:18" ht="27" customHeight="1" x14ac:dyDescent="0.25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</row>
    <row r="65" spans="1:18" ht="20.25" customHeight="1" x14ac:dyDescent="0.25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</row>
    <row r="66" spans="1:18" ht="16.5" customHeight="1" x14ac:dyDescent="0.25"/>
    <row r="67" spans="1:18" ht="17.25" customHeight="1" x14ac:dyDescent="0.25"/>
    <row r="68" spans="1:18" ht="17.25" customHeight="1" x14ac:dyDescent="0.25"/>
    <row r="81" ht="34.5" customHeight="1" x14ac:dyDescent="0.25"/>
    <row r="82" ht="22.5" customHeight="1" x14ac:dyDescent="0.25"/>
    <row r="83" ht="15.75" customHeight="1" x14ac:dyDescent="0.25"/>
    <row r="86" ht="27.75" customHeight="1" x14ac:dyDescent="0.25"/>
    <row r="92" ht="39.75" customHeight="1" x14ac:dyDescent="0.25"/>
    <row r="110" spans="1:18" ht="15.75" x14ac:dyDescent="0.25">
      <c r="A110" s="4"/>
      <c r="B110" s="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</sheetData>
  <mergeCells count="6">
    <mergeCell ref="P10:R10"/>
    <mergeCell ref="A1:C1"/>
    <mergeCell ref="Q1:R1"/>
    <mergeCell ref="A2:P2"/>
    <mergeCell ref="P6:R6"/>
    <mergeCell ref="P7:R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0"/>
  <sheetViews>
    <sheetView topLeftCell="A13" zoomScale="75" zoomScaleNormal="75" workbookViewId="0">
      <selection activeCell="A31" sqref="A31"/>
    </sheetView>
  </sheetViews>
  <sheetFormatPr defaultRowHeight="15" x14ac:dyDescent="0.25"/>
  <cols>
    <col min="1" max="1" width="48.28515625" customWidth="1"/>
    <col min="2" max="4" width="20.42578125" customWidth="1"/>
    <col min="5" max="5" width="20.42578125" style="7" customWidth="1"/>
    <col min="6" max="7" width="20.42578125" customWidth="1"/>
    <col min="8" max="8" width="22.7109375" customWidth="1"/>
    <col min="9" max="9" width="20.42578125" customWidth="1"/>
  </cols>
  <sheetData>
    <row r="1" spans="1:10" ht="33" customHeight="1" x14ac:dyDescent="0.3">
      <c r="A1" s="243" t="s">
        <v>63</v>
      </c>
      <c r="B1" s="244"/>
      <c r="C1" s="244"/>
      <c r="D1" s="244"/>
      <c r="E1" s="244"/>
      <c r="F1" s="244"/>
      <c r="G1" s="244"/>
      <c r="H1" s="244"/>
      <c r="I1" s="244"/>
      <c r="J1" s="97"/>
    </row>
    <row r="2" spans="1:10" ht="21" thickBot="1" x14ac:dyDescent="0.35">
      <c r="A2" s="260" t="s">
        <v>131</v>
      </c>
      <c r="B2" s="260"/>
      <c r="C2" s="260"/>
      <c r="D2" s="260"/>
      <c r="E2" s="260"/>
      <c r="F2" s="260"/>
      <c r="G2" s="260"/>
      <c r="H2" s="260"/>
      <c r="I2" s="260"/>
      <c r="J2" s="97"/>
    </row>
    <row r="3" spans="1:10" ht="15.75" thickBot="1" x14ac:dyDescent="0.3">
      <c r="A3" s="204" t="s">
        <v>51</v>
      </c>
      <c r="B3" s="261" t="s">
        <v>132</v>
      </c>
      <c r="C3" s="262"/>
      <c r="D3" s="262"/>
      <c r="E3" s="262"/>
      <c r="F3" s="262"/>
      <c r="G3" s="262"/>
      <c r="H3" s="262"/>
      <c r="I3" s="263"/>
      <c r="J3" s="97"/>
    </row>
    <row r="4" spans="1:10" ht="15" customHeight="1" x14ac:dyDescent="0.25">
      <c r="A4" s="205" t="s">
        <v>109</v>
      </c>
      <c r="B4" s="264" t="s">
        <v>23</v>
      </c>
      <c r="C4" s="266" t="s">
        <v>52</v>
      </c>
      <c r="D4" s="266" t="s">
        <v>24</v>
      </c>
      <c r="E4" s="268" t="s">
        <v>25</v>
      </c>
      <c r="F4" s="268" t="s">
        <v>53</v>
      </c>
      <c r="G4" s="241" t="s">
        <v>80</v>
      </c>
      <c r="H4" s="270" t="s">
        <v>31</v>
      </c>
      <c r="I4" s="239" t="s">
        <v>54</v>
      </c>
      <c r="J4" s="97"/>
    </row>
    <row r="5" spans="1:10" ht="123.75" customHeight="1" thickBot="1" x14ac:dyDescent="0.3">
      <c r="A5" s="206" t="s">
        <v>110</v>
      </c>
      <c r="B5" s="265"/>
      <c r="C5" s="267"/>
      <c r="D5" s="267"/>
      <c r="E5" s="269"/>
      <c r="F5" s="269"/>
      <c r="G5" s="242"/>
      <c r="H5" s="271"/>
      <c r="I5" s="240"/>
      <c r="J5" s="97"/>
    </row>
    <row r="6" spans="1:10" ht="46.5" customHeight="1" x14ac:dyDescent="0.25">
      <c r="A6" s="207" t="s">
        <v>111</v>
      </c>
      <c r="B6" s="208"/>
      <c r="C6" s="208"/>
      <c r="D6" s="208"/>
      <c r="E6" s="209">
        <v>1683500</v>
      </c>
      <c r="F6" s="209"/>
      <c r="G6" s="209"/>
      <c r="H6" s="208"/>
      <c r="I6" s="210"/>
      <c r="J6" s="97"/>
    </row>
    <row r="7" spans="1:10" ht="32.25" customHeight="1" x14ac:dyDescent="0.25">
      <c r="A7" s="211" t="s">
        <v>113</v>
      </c>
      <c r="B7" s="212">
        <v>2500</v>
      </c>
      <c r="C7" s="212"/>
      <c r="D7" s="212"/>
      <c r="E7" s="174"/>
      <c r="F7" s="174"/>
      <c r="G7" s="174"/>
      <c r="H7" s="212"/>
      <c r="I7" s="213"/>
      <c r="J7" s="97"/>
    </row>
    <row r="8" spans="1:10" ht="46.5" customHeight="1" x14ac:dyDescent="0.25">
      <c r="A8" s="211" t="s">
        <v>112</v>
      </c>
      <c r="B8" s="212"/>
      <c r="C8" s="212"/>
      <c r="D8" s="212"/>
      <c r="E8" s="174">
        <v>500</v>
      </c>
      <c r="F8" s="174"/>
      <c r="G8" s="174"/>
      <c r="H8" s="212"/>
      <c r="I8" s="213"/>
      <c r="J8" s="97"/>
    </row>
    <row r="9" spans="1:10" ht="46.5" customHeight="1" x14ac:dyDescent="0.25">
      <c r="A9" s="211" t="s">
        <v>114</v>
      </c>
      <c r="B9" s="212"/>
      <c r="C9" s="212"/>
      <c r="D9" s="212"/>
      <c r="E9" s="174"/>
      <c r="F9" s="174"/>
      <c r="G9" s="174">
        <v>7895</v>
      </c>
      <c r="H9" s="212"/>
      <c r="I9" s="213"/>
      <c r="J9" s="97"/>
    </row>
    <row r="10" spans="1:10" ht="46.5" customHeight="1" x14ac:dyDescent="0.25">
      <c r="A10" s="211" t="s">
        <v>115</v>
      </c>
      <c r="B10" s="212"/>
      <c r="C10" s="212"/>
      <c r="D10" s="212"/>
      <c r="E10" s="174"/>
      <c r="F10" s="174"/>
      <c r="G10" s="174">
        <v>1320</v>
      </c>
      <c r="H10" s="212"/>
      <c r="I10" s="213"/>
      <c r="J10" s="97"/>
    </row>
    <row r="11" spans="1:10" ht="46.5" customHeight="1" x14ac:dyDescent="0.25">
      <c r="A11" s="211" t="s">
        <v>116</v>
      </c>
      <c r="B11" s="212"/>
      <c r="C11" s="212"/>
      <c r="D11" s="212"/>
      <c r="E11" s="212"/>
      <c r="F11" s="174"/>
      <c r="G11" s="174">
        <v>415</v>
      </c>
      <c r="H11" s="212"/>
      <c r="I11" s="213"/>
      <c r="J11" s="97"/>
    </row>
    <row r="12" spans="1:10" ht="46.5" customHeight="1" x14ac:dyDescent="0.25">
      <c r="A12" s="211" t="s">
        <v>117</v>
      </c>
      <c r="B12" s="212"/>
      <c r="C12" s="212"/>
      <c r="D12" s="212"/>
      <c r="E12" s="212"/>
      <c r="F12" s="174"/>
      <c r="G12" s="174">
        <v>21</v>
      </c>
      <c r="H12" s="212"/>
      <c r="I12" s="213"/>
      <c r="J12" s="97"/>
    </row>
    <row r="13" spans="1:10" ht="28.5" customHeight="1" x14ac:dyDescent="0.25">
      <c r="A13" s="211" t="s">
        <v>118</v>
      </c>
      <c r="B13" s="212"/>
      <c r="C13" s="212">
        <v>150</v>
      </c>
      <c r="D13" s="212"/>
      <c r="E13" s="212"/>
      <c r="F13" s="174"/>
      <c r="G13" s="174"/>
      <c r="H13" s="212"/>
      <c r="I13" s="213"/>
      <c r="J13" s="97"/>
    </row>
    <row r="14" spans="1:10" ht="36" customHeight="1" x14ac:dyDescent="0.25">
      <c r="A14" s="211" t="s">
        <v>119</v>
      </c>
      <c r="B14" s="212"/>
      <c r="C14" s="212">
        <v>89520</v>
      </c>
      <c r="D14" s="212"/>
      <c r="E14" s="174"/>
      <c r="F14" s="174"/>
      <c r="G14" s="174"/>
      <c r="H14" s="212"/>
      <c r="I14" s="213"/>
      <c r="J14" s="97"/>
    </row>
    <row r="15" spans="1:10" ht="25.5" customHeight="1" x14ac:dyDescent="0.25">
      <c r="A15" s="211" t="s">
        <v>120</v>
      </c>
      <c r="B15" s="212"/>
      <c r="C15" s="212">
        <v>1700</v>
      </c>
      <c r="D15" s="212"/>
      <c r="E15" s="174"/>
      <c r="F15" s="174"/>
      <c r="G15" s="174"/>
      <c r="H15" s="212"/>
      <c r="I15" s="213"/>
      <c r="J15" s="97"/>
    </row>
    <row r="16" spans="1:10" ht="46.5" customHeight="1" x14ac:dyDescent="0.25">
      <c r="A16" s="211" t="s">
        <v>121</v>
      </c>
      <c r="B16" s="212">
        <v>94100</v>
      </c>
      <c r="C16" s="212"/>
      <c r="D16" s="212"/>
      <c r="E16" s="174"/>
      <c r="F16" s="174"/>
      <c r="G16" s="174"/>
      <c r="H16" s="212"/>
      <c r="I16" s="213"/>
      <c r="J16" s="97"/>
    </row>
    <row r="17" spans="1:10" ht="46.5" customHeight="1" x14ac:dyDescent="0.25">
      <c r="A17" s="211" t="s">
        <v>122</v>
      </c>
      <c r="B17" s="212">
        <v>92690</v>
      </c>
      <c r="C17" s="212"/>
      <c r="D17" s="212"/>
      <c r="E17" s="174"/>
      <c r="F17" s="174"/>
      <c r="G17" s="174"/>
      <c r="H17" s="212"/>
      <c r="I17" s="213"/>
      <c r="J17" s="97"/>
    </row>
    <row r="18" spans="1:10" ht="18.75" customHeight="1" x14ac:dyDescent="0.25">
      <c r="A18" s="211" t="s">
        <v>123</v>
      </c>
      <c r="B18" s="212"/>
      <c r="C18" s="212">
        <v>500</v>
      </c>
      <c r="D18" s="212"/>
      <c r="E18" s="174"/>
      <c r="F18" s="174"/>
      <c r="G18" s="174"/>
      <c r="H18" s="212"/>
      <c r="I18" s="213"/>
      <c r="J18" s="97"/>
    </row>
    <row r="19" spans="1:10" ht="18.75" customHeight="1" thickBot="1" x14ac:dyDescent="0.3">
      <c r="A19" s="214" t="s">
        <v>55</v>
      </c>
      <c r="B19" s="215">
        <f>SUM(B6:B18)</f>
        <v>189290</v>
      </c>
      <c r="C19" s="215">
        <f>SUM(C6:C18)</f>
        <v>91870</v>
      </c>
      <c r="D19" s="215"/>
      <c r="E19" s="215">
        <f>SUM(E6:E18)</f>
        <v>1684000</v>
      </c>
      <c r="F19" s="215"/>
      <c r="G19" s="215">
        <f>SUM(G6:G18)</f>
        <v>9651</v>
      </c>
      <c r="H19" s="215"/>
      <c r="I19" s="216"/>
      <c r="J19" s="97"/>
    </row>
    <row r="20" spans="1:10" ht="45" customHeight="1" thickBot="1" x14ac:dyDescent="0.3">
      <c r="A20" s="217"/>
      <c r="B20" s="218" t="s">
        <v>133</v>
      </c>
      <c r="C20" s="245">
        <f>B19+C19+E19+G19</f>
        <v>1974811</v>
      </c>
      <c r="D20" s="245"/>
      <c r="E20" s="245"/>
      <c r="F20" s="245"/>
      <c r="G20" s="245"/>
      <c r="H20" s="245"/>
      <c r="I20" s="246"/>
      <c r="J20" s="97"/>
    </row>
    <row r="21" spans="1:10" x14ac:dyDescent="0.25">
      <c r="A21" s="250" t="s">
        <v>134</v>
      </c>
      <c r="B21" s="251"/>
      <c r="C21" s="254">
        <v>15000</v>
      </c>
      <c r="D21" s="255"/>
      <c r="E21" s="219"/>
      <c r="F21" s="220"/>
      <c r="G21" s="220"/>
      <c r="H21" s="220"/>
      <c r="I21" s="220"/>
      <c r="J21" s="97"/>
    </row>
    <row r="22" spans="1:10" ht="15.75" thickBot="1" x14ac:dyDescent="0.3">
      <c r="A22" s="252"/>
      <c r="B22" s="253"/>
      <c r="C22" s="256"/>
      <c r="D22" s="257"/>
      <c r="E22" s="221"/>
      <c r="F22" s="222"/>
      <c r="G22" s="222"/>
      <c r="H22" s="222"/>
      <c r="I22" s="222"/>
      <c r="J22" s="97"/>
    </row>
    <row r="23" spans="1:10" ht="27.75" customHeight="1" thickBot="1" x14ac:dyDescent="0.3">
      <c r="A23" s="258" t="s">
        <v>72</v>
      </c>
      <c r="B23" s="259"/>
      <c r="C23" s="247">
        <f>C20+C21</f>
        <v>1989811</v>
      </c>
      <c r="D23" s="248"/>
      <c r="E23" s="219"/>
      <c r="F23" s="220"/>
      <c r="G23" s="220"/>
      <c r="H23" s="220"/>
      <c r="I23" s="220"/>
      <c r="J23" s="97"/>
    </row>
    <row r="24" spans="1:10" ht="15" customHeight="1" x14ac:dyDescent="0.25">
      <c r="A24" s="249"/>
      <c r="B24" s="249"/>
      <c r="C24" s="249"/>
      <c r="D24" s="249"/>
      <c r="E24" s="219"/>
      <c r="F24" s="220"/>
      <c r="G24" s="220"/>
      <c r="H24" s="220"/>
      <c r="I24" s="220"/>
      <c r="J24" s="97"/>
    </row>
    <row r="25" spans="1:10" ht="26.25" x14ac:dyDescent="0.4">
      <c r="A25" s="227"/>
      <c r="B25" s="227"/>
      <c r="C25" s="227"/>
      <c r="D25" s="227"/>
      <c r="E25" s="228"/>
      <c r="F25" s="97"/>
      <c r="G25" s="97"/>
      <c r="H25" s="97"/>
      <c r="I25" s="97"/>
      <c r="J25" s="97"/>
    </row>
    <row r="26" spans="1:10" ht="26.25" x14ac:dyDescent="0.4">
      <c r="A26" s="103" t="s">
        <v>126</v>
      </c>
      <c r="B26" s="227"/>
      <c r="C26" s="227"/>
      <c r="D26" s="227"/>
      <c r="E26" s="228"/>
      <c r="F26" s="97"/>
      <c r="G26" s="97"/>
      <c r="H26" s="97"/>
      <c r="I26" s="97"/>
      <c r="J26" s="97"/>
    </row>
    <row r="27" spans="1:10" ht="26.25" x14ac:dyDescent="0.4">
      <c r="A27" s="103"/>
      <c r="B27" s="227"/>
      <c r="C27" s="227"/>
      <c r="D27" s="227"/>
      <c r="E27" s="228"/>
      <c r="F27" s="97"/>
      <c r="G27" s="97"/>
      <c r="H27" s="97"/>
      <c r="I27" s="97"/>
      <c r="J27" s="97"/>
    </row>
    <row r="28" spans="1:10" ht="26.25" x14ac:dyDescent="0.4">
      <c r="A28" s="103" t="s">
        <v>127</v>
      </c>
      <c r="B28" s="227"/>
      <c r="C28" s="227"/>
      <c r="D28" s="227"/>
      <c r="E28" s="228"/>
      <c r="F28" s="97"/>
      <c r="G28" s="97"/>
      <c r="H28" s="97"/>
      <c r="I28" s="97"/>
      <c r="J28" s="97"/>
    </row>
    <row r="29" spans="1:10" ht="26.25" x14ac:dyDescent="0.4">
      <c r="A29" s="103"/>
      <c r="B29" s="227"/>
      <c r="C29" s="227"/>
      <c r="D29" s="227"/>
      <c r="E29" s="228"/>
      <c r="F29" s="97"/>
      <c r="G29" s="97"/>
      <c r="H29" s="97"/>
      <c r="I29" s="97"/>
      <c r="J29" s="97"/>
    </row>
    <row r="30" spans="1:10" ht="26.25" x14ac:dyDescent="0.4">
      <c r="A30" s="103" t="s">
        <v>138</v>
      </c>
      <c r="B30" s="227"/>
      <c r="C30" s="227"/>
      <c r="D30" s="227"/>
      <c r="E30" s="229"/>
    </row>
    <row r="31" spans="1:10" ht="23.25" x14ac:dyDescent="0.35">
      <c r="A31" s="103"/>
      <c r="B31" s="223"/>
      <c r="C31" s="223"/>
      <c r="D31" s="223"/>
      <c r="E31" s="226"/>
    </row>
    <row r="32" spans="1:10" ht="18.75" x14ac:dyDescent="0.3">
      <c r="A32" s="103" t="s">
        <v>137</v>
      </c>
      <c r="B32" s="103"/>
      <c r="C32" s="103"/>
    </row>
    <row r="33" spans="1:6" ht="18.75" x14ac:dyDescent="0.3">
      <c r="A33" s="103" t="s">
        <v>128</v>
      </c>
    </row>
    <row r="39" spans="1:6" x14ac:dyDescent="0.25">
      <c r="E39" s="224"/>
      <c r="F39" s="225"/>
    </row>
    <row r="40" spans="1:6" x14ac:dyDescent="0.25">
      <c r="E40" s="224"/>
      <c r="F40" s="225"/>
    </row>
  </sheetData>
  <mergeCells count="17">
    <mergeCell ref="A24:D24"/>
    <mergeCell ref="A21:B22"/>
    <mergeCell ref="C21:D22"/>
    <mergeCell ref="A23:B23"/>
    <mergeCell ref="A2:I2"/>
    <mergeCell ref="B3:I3"/>
    <mergeCell ref="B4:B5"/>
    <mergeCell ref="C4:C5"/>
    <mergeCell ref="D4:D5"/>
    <mergeCell ref="E4:E5"/>
    <mergeCell ref="F4:F5"/>
    <mergeCell ref="H4:H5"/>
    <mergeCell ref="I4:I5"/>
    <mergeCell ref="G4:G5"/>
    <mergeCell ref="A1:I1"/>
    <mergeCell ref="C20:I20"/>
    <mergeCell ref="C23:D23"/>
  </mergeCells>
  <pageMargins left="0.7" right="0.7" top="0.75" bottom="0.75" header="0.3" footer="0.3"/>
  <pageSetup paperSize="9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2023-12-12T06:27:13Z</cp:lastPrinted>
  <dcterms:created xsi:type="dcterms:W3CDTF">2013-09-12T11:30:46Z</dcterms:created>
  <dcterms:modified xsi:type="dcterms:W3CDTF">2023-12-12T06:27:14Z</dcterms:modified>
</cp:coreProperties>
</file>