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210" windowWidth="20730" windowHeight="11760"/>
  </bookViews>
  <sheets>
    <sheet name="Utvrđivanje rezultata" sheetId="4" r:id="rId1"/>
  </sheets>
  <calcPr calcId="125725"/>
</workbook>
</file>

<file path=xl/calcChain.xml><?xml version="1.0" encoding="utf-8"?>
<calcChain xmlns="http://schemas.openxmlformats.org/spreadsheetml/2006/main">
  <c r="D17" i="4"/>
  <c r="D16"/>
  <c r="D11"/>
  <c r="C13"/>
  <c r="L11"/>
  <c r="L12"/>
  <c r="L13"/>
  <c r="L14"/>
  <c r="L15"/>
  <c r="H17" l="1"/>
  <c r="E17"/>
  <c r="F17"/>
  <c r="F16"/>
  <c r="K17"/>
  <c r="K16"/>
  <c r="J17"/>
  <c r="J16"/>
  <c r="G17"/>
  <c r="G16"/>
  <c r="C16"/>
  <c r="C11"/>
  <c r="B17"/>
  <c r="B16"/>
  <c r="C17" l="1"/>
  <c r="L17" s="1"/>
  <c r="L19" s="1"/>
  <c r="L16"/>
</calcChain>
</file>

<file path=xl/sharedStrings.xml><?xml version="1.0" encoding="utf-8"?>
<sst xmlns="http://schemas.openxmlformats.org/spreadsheetml/2006/main" count="26" uniqueCount="26">
  <si>
    <t>Ukupno</t>
  </si>
  <si>
    <t>M.P.</t>
  </si>
  <si>
    <t>Izvor</t>
  </si>
  <si>
    <t>Oznaka rač.iz                                      računskog plana</t>
  </si>
  <si>
    <t>Ukupno rashodi</t>
  </si>
  <si>
    <t>Ukupni prihodi</t>
  </si>
  <si>
    <t>Višak/manjak</t>
  </si>
  <si>
    <t>Ravnatelj</t>
  </si>
  <si>
    <t>Financijska imovina- vlastita sredstva 641</t>
  </si>
  <si>
    <t>Glazbena škola Josipa Runjanina</t>
  </si>
  <si>
    <t xml:space="preserve">       (Darko Domaćinović) </t>
  </si>
  <si>
    <r>
      <t>prihoda i primitaka</t>
    </r>
    <r>
      <rPr>
        <b/>
        <vertAlign val="superscript"/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                                                                                                                                           </t>
    </r>
  </si>
  <si>
    <t>Istarska 3, 32100 VINKOVCI</t>
  </si>
  <si>
    <t>Pomoći-Agencija za odgoj i obrazovanje 63612</t>
  </si>
  <si>
    <t>2018.</t>
  </si>
  <si>
    <t>Manjak prenesen iz 2017. godina</t>
  </si>
  <si>
    <t xml:space="preserve">Ukupno u 2018. godini </t>
  </si>
  <si>
    <t>UTVRĐIVANJE REZULTATA PREMA IZVORIMA FINANCIRANJA 01-12/2018</t>
  </si>
  <si>
    <t>Ostali prihodi 68311</t>
  </si>
  <si>
    <t>Opći prihodi i primici-Grad Vinkovci 6711</t>
  </si>
  <si>
    <t>Pomoći- MZO 63612 (plaće)</t>
  </si>
  <si>
    <t>Pomoći- MZO 63612 (knjige)</t>
  </si>
  <si>
    <t>Pomoći-Hrvatski zavod za zapošljavanje 63414</t>
  </si>
  <si>
    <t>Opći prihodi i primici- Vukovarsko srijemska županija    636131</t>
  </si>
  <si>
    <t>Tekuće donacije od neprofitnih organizacija (66312) i trgovačkih društava (66313)</t>
  </si>
  <si>
    <t>Prihodi za posebne namjene-iz proračuna škole 65264 i 66151</t>
  </si>
</sst>
</file>

<file path=xl/styles.xml><?xml version="1.0" encoding="utf-8"?>
<styleSheet xmlns="http://schemas.openxmlformats.org/spreadsheetml/2006/main">
  <numFmts count="1">
    <numFmt numFmtId="164" formatCode="#,##0.00\ _k_n"/>
  </numFmts>
  <fonts count="2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4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i/>
      <sz val="14"/>
      <name val="Arial"/>
      <family val="2"/>
      <charset val="238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  <font>
      <sz val="18"/>
      <name val="Arial"/>
      <family val="2"/>
      <charset val="238"/>
    </font>
    <font>
      <i/>
      <sz val="1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125">
        <bgColor theme="0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3">
    <xf numFmtId="0" fontId="0" fillId="0" borderId="0" xfId="0"/>
    <xf numFmtId="4" fontId="7" fillId="2" borderId="1" xfId="0" applyNumberFormat="1" applyFont="1" applyFill="1" applyBorder="1"/>
    <xf numFmtId="0" fontId="0" fillId="2" borderId="0" xfId="0" applyFill="1"/>
    <xf numFmtId="0" fontId="8" fillId="2" borderId="0" xfId="0" applyFont="1" applyFill="1" applyAlignment="1">
      <alignment wrapText="1"/>
    </xf>
    <xf numFmtId="3" fontId="2" fillId="2" borderId="0" xfId="0" applyNumberFormat="1" applyFont="1" applyFill="1" applyBorder="1"/>
    <xf numFmtId="3" fontId="3" fillId="2" borderId="0" xfId="0" applyNumberFormat="1" applyFont="1" applyFill="1" applyBorder="1"/>
    <xf numFmtId="0" fontId="4" fillId="2" borderId="0" xfId="0" applyFont="1" applyFill="1"/>
    <xf numFmtId="0" fontId="9" fillId="2" borderId="0" xfId="0" applyFont="1" applyFill="1"/>
    <xf numFmtId="0" fontId="0" fillId="2" borderId="0" xfId="0" applyFill="1" applyBorder="1"/>
    <xf numFmtId="4" fontId="2" fillId="2" borderId="5" xfId="0" applyNumberFormat="1" applyFont="1" applyFill="1" applyBorder="1"/>
    <xf numFmtId="0" fontId="12" fillId="2" borderId="0" xfId="0" applyFont="1" applyFill="1" applyAlignment="1">
      <alignment wrapText="1"/>
    </xf>
    <xf numFmtId="3" fontId="13" fillId="2" borderId="0" xfId="0" applyNumberFormat="1" applyFont="1" applyFill="1" applyBorder="1"/>
    <xf numFmtId="3" fontId="14" fillId="2" borderId="0" xfId="0" applyNumberFormat="1" applyFont="1" applyFill="1" applyBorder="1"/>
    <xf numFmtId="0" fontId="15" fillId="2" borderId="0" xfId="0" applyFont="1" applyFill="1"/>
    <xf numFmtId="0" fontId="12" fillId="2" borderId="0" xfId="0" applyFont="1" applyFill="1"/>
    <xf numFmtId="0" fontId="11" fillId="2" borderId="0" xfId="0" applyFont="1" applyFill="1"/>
    <xf numFmtId="0" fontId="10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12" fillId="2" borderId="0" xfId="0" quotePrefix="1" applyFont="1" applyFill="1" applyAlignment="1">
      <alignment wrapText="1"/>
    </xf>
    <xf numFmtId="3" fontId="2" fillId="2" borderId="0" xfId="0" applyNumberFormat="1" applyFont="1" applyFill="1" applyBorder="1" applyAlignment="1">
      <alignment horizontal="center" vertical="center"/>
    </xf>
    <xf numFmtId="3" fontId="13" fillId="2" borderId="0" xfId="0" applyNumberFormat="1" applyFont="1" applyFill="1" applyBorder="1" applyAlignment="1">
      <alignment horizontal="center"/>
    </xf>
    <xf numFmtId="3" fontId="14" fillId="2" borderId="0" xfId="0" applyNumberFormat="1" applyFont="1" applyFill="1" applyBorder="1" applyAlignment="1">
      <alignment horizontal="center" wrapText="1"/>
    </xf>
    <xf numFmtId="0" fontId="0" fillId="2" borderId="0" xfId="0" applyFill="1" applyBorder="1" applyAlignment="1">
      <alignment horizontal="center"/>
    </xf>
    <xf numFmtId="0" fontId="10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6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wrapText="1"/>
    </xf>
    <xf numFmtId="4" fontId="2" fillId="2" borderId="12" xfId="0" applyNumberFormat="1" applyFont="1" applyFill="1" applyBorder="1"/>
    <xf numFmtId="4" fontId="2" fillId="2" borderId="19" xfId="0" applyNumberFormat="1" applyFont="1" applyFill="1" applyBorder="1"/>
    <xf numFmtId="0" fontId="16" fillId="4" borderId="20" xfId="0" applyFont="1" applyFill="1" applyBorder="1" applyAlignment="1">
      <alignment horizontal="right" vertical="center" wrapText="1"/>
    </xf>
    <xf numFmtId="0" fontId="16" fillId="4" borderId="15" xfId="0" applyFont="1" applyFill="1" applyBorder="1" applyAlignment="1">
      <alignment horizontal="left" wrapText="1"/>
    </xf>
    <xf numFmtId="4" fontId="2" fillId="2" borderId="26" xfId="0" applyNumberFormat="1" applyFont="1" applyFill="1" applyBorder="1"/>
    <xf numFmtId="0" fontId="8" fillId="2" borderId="0" xfId="0" applyFont="1" applyFill="1" applyAlignment="1">
      <alignment wrapText="1"/>
    </xf>
    <xf numFmtId="0" fontId="2" fillId="3" borderId="27" xfId="0" applyFont="1" applyFill="1" applyBorder="1" applyAlignment="1">
      <alignment horizontal="center"/>
    </xf>
    <xf numFmtId="4" fontId="2" fillId="3" borderId="22" xfId="0" applyNumberFormat="1" applyFont="1" applyFill="1" applyBorder="1"/>
    <xf numFmtId="4" fontId="13" fillId="5" borderId="25" xfId="0" applyNumberFormat="1" applyFont="1" applyFill="1" applyBorder="1" applyAlignment="1">
      <alignment vertical="center"/>
    </xf>
    <xf numFmtId="164" fontId="13" fillId="5" borderId="4" xfId="0" applyNumberFormat="1" applyFont="1" applyFill="1" applyBorder="1" applyAlignment="1">
      <alignment wrapText="1"/>
    </xf>
    <xf numFmtId="164" fontId="13" fillId="5" borderId="28" xfId="0" applyNumberFormat="1" applyFont="1" applyFill="1" applyBorder="1" applyAlignment="1">
      <alignment wrapText="1"/>
    </xf>
    <xf numFmtId="0" fontId="16" fillId="3" borderId="22" xfId="0" applyFont="1" applyFill="1" applyBorder="1" applyAlignment="1">
      <alignment horizontal="center" vertical="center" wrapText="1"/>
    </xf>
    <xf numFmtId="0" fontId="16" fillId="3" borderId="24" xfId="0" applyFont="1" applyFill="1" applyBorder="1" applyAlignment="1">
      <alignment horizontal="center" vertical="center" wrapText="1"/>
    </xf>
    <xf numFmtId="0" fontId="19" fillId="2" borderId="0" xfId="0" applyNumberFormat="1" applyFont="1" applyFill="1" applyBorder="1" applyAlignment="1">
      <alignment horizontal="center"/>
    </xf>
    <xf numFmtId="0" fontId="20" fillId="2" borderId="0" xfId="0" applyFont="1" applyFill="1"/>
    <xf numFmtId="0" fontId="19" fillId="2" borderId="3" xfId="0" applyNumberFormat="1" applyFont="1" applyFill="1" applyBorder="1" applyAlignment="1">
      <alignment horizontal="center"/>
    </xf>
    <xf numFmtId="0" fontId="21" fillId="2" borderId="0" xfId="0" applyFont="1" applyFill="1" applyAlignment="1">
      <alignment horizontal="center"/>
    </xf>
    <xf numFmtId="0" fontId="21" fillId="2" borderId="0" xfId="0" applyFont="1" applyFill="1"/>
    <xf numFmtId="0" fontId="20" fillId="2" borderId="0" xfId="0" applyFont="1" applyFill="1" applyBorder="1"/>
    <xf numFmtId="0" fontId="21" fillId="2" borderId="0" xfId="0" applyFont="1" applyFill="1" applyBorder="1" applyAlignment="1">
      <alignment horizontal="center"/>
    </xf>
    <xf numFmtId="0" fontId="21" fillId="2" borderId="0" xfId="0" applyFont="1" applyFill="1" applyBorder="1"/>
    <xf numFmtId="0" fontId="12" fillId="2" borderId="0" xfId="0" applyFont="1" applyFill="1" applyBorder="1"/>
    <xf numFmtId="0" fontId="11" fillId="2" borderId="0" xfId="0" applyFont="1" applyFill="1" applyBorder="1"/>
    <xf numFmtId="0" fontId="15" fillId="2" borderId="3" xfId="0" applyFont="1" applyFill="1" applyBorder="1"/>
    <xf numFmtId="0" fontId="20" fillId="2" borderId="3" xfId="0" applyFont="1" applyFill="1" applyBorder="1"/>
    <xf numFmtId="0" fontId="16" fillId="3" borderId="21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wrapText="1"/>
    </xf>
    <xf numFmtId="0" fontId="18" fillId="2" borderId="30" xfId="0" quotePrefix="1" applyFont="1" applyFill="1" applyBorder="1" applyAlignment="1">
      <alignment horizontal="center" wrapText="1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9" fillId="3" borderId="16" xfId="0" applyFont="1" applyFill="1" applyBorder="1" applyAlignment="1">
      <alignment horizontal="center"/>
    </xf>
    <xf numFmtId="0" fontId="16" fillId="3" borderId="23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16" fillId="3" borderId="22" xfId="0" applyFont="1" applyFill="1" applyBorder="1" applyAlignment="1">
      <alignment horizontal="center" vertical="center" wrapText="1"/>
    </xf>
    <xf numFmtId="0" fontId="16" fillId="3" borderId="24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wrapText="1"/>
    </xf>
    <xf numFmtId="0" fontId="18" fillId="2" borderId="7" xfId="0" quotePrefix="1" applyFont="1" applyFill="1" applyBorder="1" applyAlignment="1">
      <alignment horizontal="center" wrapText="1"/>
    </xf>
  </cellXfs>
  <cellStyles count="3">
    <cellStyle name="Normal" xfId="0" builtinId="0"/>
    <cellStyle name="Normal 2" xfId="2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76200</xdr:rowOff>
    </xdr:from>
    <xdr:to>
      <xdr:col>1</xdr:col>
      <xdr:colOff>0</xdr:colOff>
      <xdr:row>9</xdr:row>
      <xdr:rowOff>923925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85725</xdr:rowOff>
    </xdr:from>
    <xdr:to>
      <xdr:col>0</xdr:col>
      <xdr:colOff>2019300</xdr:colOff>
      <xdr:row>9</xdr:row>
      <xdr:rowOff>647700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2:L26"/>
  <sheetViews>
    <sheetView tabSelected="1" workbookViewId="0">
      <selection activeCell="N18" sqref="N18"/>
    </sheetView>
  </sheetViews>
  <sheetFormatPr defaultRowHeight="15"/>
  <cols>
    <col min="1" max="1" width="22.5703125" style="2" customWidth="1"/>
    <col min="2" max="2" width="16.5703125" style="2" customWidth="1"/>
    <col min="3" max="3" width="15.7109375" style="2" customWidth="1"/>
    <col min="4" max="4" width="15.140625" style="2" customWidth="1"/>
    <col min="5" max="7" width="14.5703125" style="2" customWidth="1"/>
    <col min="8" max="8" width="15.28515625" style="2" customWidth="1"/>
    <col min="9" max="9" width="18.140625" style="2" customWidth="1"/>
    <col min="10" max="10" width="24.85546875" style="2" customWidth="1"/>
    <col min="11" max="11" width="16.42578125" style="2" customWidth="1"/>
    <col min="12" max="12" width="20.140625" style="2" customWidth="1"/>
  </cols>
  <sheetData>
    <row r="2" spans="1:12" ht="18.75">
      <c r="A2" s="24" t="s">
        <v>9</v>
      </c>
      <c r="B2" s="25"/>
      <c r="C2" s="26"/>
      <c r="L2" s="8"/>
    </row>
    <row r="3" spans="1:12" ht="18.75">
      <c r="A3" s="59" t="s">
        <v>12</v>
      </c>
      <c r="B3" s="60"/>
      <c r="C3" s="61"/>
      <c r="L3" s="8"/>
    </row>
    <row r="4" spans="1:12" ht="18.75">
      <c r="A4" s="16"/>
      <c r="B4" s="16"/>
      <c r="C4" s="16"/>
      <c r="L4" s="8"/>
    </row>
    <row r="5" spans="1:12" ht="18.75">
      <c r="A5" s="16"/>
      <c r="B5" s="16"/>
      <c r="C5" s="16"/>
      <c r="L5" s="8"/>
    </row>
    <row r="6" spans="1:12" ht="21" thickBot="1">
      <c r="A6" s="65" t="s">
        <v>17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</row>
    <row r="7" spans="1:12" ht="21" thickBo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ht="16.5" thickBot="1">
      <c r="A8" s="18" t="s">
        <v>2</v>
      </c>
      <c r="B8" s="62" t="s">
        <v>14</v>
      </c>
      <c r="C8" s="63"/>
      <c r="D8" s="63"/>
      <c r="E8" s="63"/>
      <c r="F8" s="63"/>
      <c r="G8" s="63"/>
      <c r="H8" s="63"/>
      <c r="I8" s="63"/>
      <c r="J8" s="63"/>
      <c r="K8" s="63"/>
      <c r="L8" s="64"/>
    </row>
    <row r="9" spans="1:12" ht="15" customHeight="1">
      <c r="A9" s="32" t="s">
        <v>11</v>
      </c>
      <c r="B9" s="55" t="s">
        <v>23</v>
      </c>
      <c r="C9" s="55" t="s">
        <v>19</v>
      </c>
      <c r="D9" s="55" t="s">
        <v>25</v>
      </c>
      <c r="E9" s="55" t="s">
        <v>18</v>
      </c>
      <c r="F9" s="55" t="s">
        <v>20</v>
      </c>
      <c r="G9" s="55" t="s">
        <v>21</v>
      </c>
      <c r="H9" s="55" t="s">
        <v>8</v>
      </c>
      <c r="I9" s="55" t="s">
        <v>13</v>
      </c>
      <c r="J9" s="41"/>
      <c r="K9" s="69" t="s">
        <v>22</v>
      </c>
      <c r="L9" s="67" t="s">
        <v>0</v>
      </c>
    </row>
    <row r="10" spans="1:12" ht="89.25" customHeight="1" thickBot="1">
      <c r="A10" s="33" t="s">
        <v>3</v>
      </c>
      <c r="B10" s="56"/>
      <c r="C10" s="56"/>
      <c r="D10" s="66"/>
      <c r="E10" s="56"/>
      <c r="F10" s="56"/>
      <c r="G10" s="56"/>
      <c r="H10" s="56"/>
      <c r="I10" s="56"/>
      <c r="J10" s="42" t="s">
        <v>24</v>
      </c>
      <c r="K10" s="70"/>
      <c r="L10" s="68"/>
    </row>
    <row r="11" spans="1:12" ht="39.75" customHeight="1">
      <c r="A11" s="29" t="s">
        <v>5</v>
      </c>
      <c r="B11" s="30">
        <v>414311.35</v>
      </c>
      <c r="C11" s="30">
        <f>245216+165000+48455.7</f>
        <v>458671.7</v>
      </c>
      <c r="D11" s="30">
        <f>592528+1500</f>
        <v>594028</v>
      </c>
      <c r="E11" s="30">
        <v>1961.26</v>
      </c>
      <c r="F11" s="30">
        <v>4842005</v>
      </c>
      <c r="G11" s="30">
        <v>10000</v>
      </c>
      <c r="H11" s="30">
        <v>376.86</v>
      </c>
      <c r="I11" s="30">
        <v>0</v>
      </c>
      <c r="J11" s="30">
        <v>1036</v>
      </c>
      <c r="K11" s="30">
        <v>21628.48</v>
      </c>
      <c r="L11" s="31">
        <f t="shared" ref="L11:L17" si="0">SUM(B11:K11)</f>
        <v>6344018.6500000013</v>
      </c>
    </row>
    <row r="12" spans="1:12" ht="39.75" customHeight="1">
      <c r="A12" s="27">
        <v>31</v>
      </c>
      <c r="B12" s="1">
        <v>23000</v>
      </c>
      <c r="C12" s="1">
        <v>0</v>
      </c>
      <c r="D12" s="1">
        <v>0</v>
      </c>
      <c r="E12" s="1">
        <v>0</v>
      </c>
      <c r="F12" s="1">
        <v>4703847.54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31">
        <f t="shared" si="0"/>
        <v>4726847.54</v>
      </c>
    </row>
    <row r="13" spans="1:12" ht="18.75" customHeight="1">
      <c r="A13" s="27">
        <v>32</v>
      </c>
      <c r="B13" s="1">
        <v>428881.39</v>
      </c>
      <c r="C13" s="1">
        <f>242244.48+165000</f>
        <v>407244.48</v>
      </c>
      <c r="D13" s="1">
        <v>504804.73</v>
      </c>
      <c r="E13" s="1">
        <v>0</v>
      </c>
      <c r="F13" s="1">
        <v>144154.16</v>
      </c>
      <c r="G13" s="1">
        <v>0</v>
      </c>
      <c r="H13" s="1">
        <v>0</v>
      </c>
      <c r="I13" s="1">
        <v>0</v>
      </c>
      <c r="J13" s="1">
        <v>1000</v>
      </c>
      <c r="K13" s="1">
        <v>19353.41</v>
      </c>
      <c r="L13" s="31">
        <f t="shared" si="0"/>
        <v>1505438.17</v>
      </c>
    </row>
    <row r="14" spans="1:12" ht="21.75" customHeight="1">
      <c r="A14" s="27">
        <v>34</v>
      </c>
      <c r="B14" s="1">
        <v>0</v>
      </c>
      <c r="C14" s="1">
        <v>2971.52</v>
      </c>
      <c r="D14" s="1">
        <v>1876.97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31">
        <f t="shared" si="0"/>
        <v>4848.49</v>
      </c>
    </row>
    <row r="15" spans="1:12" ht="23.25" customHeight="1">
      <c r="A15" s="27">
        <v>4</v>
      </c>
      <c r="B15" s="1">
        <v>0</v>
      </c>
      <c r="C15" s="1">
        <v>48455.7</v>
      </c>
      <c r="D15" s="1">
        <v>208211.15</v>
      </c>
      <c r="E15" s="1">
        <v>0</v>
      </c>
      <c r="F15" s="1">
        <v>0</v>
      </c>
      <c r="G15" s="1">
        <v>10000</v>
      </c>
      <c r="H15" s="1">
        <v>0</v>
      </c>
      <c r="I15" s="1">
        <v>0</v>
      </c>
      <c r="J15" s="1">
        <v>36</v>
      </c>
      <c r="K15" s="1">
        <v>0</v>
      </c>
      <c r="L15" s="31">
        <f t="shared" si="0"/>
        <v>266702.84999999998</v>
      </c>
    </row>
    <row r="16" spans="1:12" ht="26.25" customHeight="1" thickBot="1">
      <c r="A16" s="28" t="s">
        <v>4</v>
      </c>
      <c r="B16" s="9">
        <f>SUM(B12:B15)</f>
        <v>451881.39</v>
      </c>
      <c r="C16" s="9">
        <f>SUM(C12:C15)</f>
        <v>458671.7</v>
      </c>
      <c r="D16" s="9">
        <f>SUM(D12:D15)</f>
        <v>714892.85</v>
      </c>
      <c r="E16" s="9">
        <v>0</v>
      </c>
      <c r="F16" s="9">
        <f>SUM(F12:F15)</f>
        <v>4848001.7</v>
      </c>
      <c r="G16" s="9">
        <f>SUM(G12:G15)</f>
        <v>10000</v>
      </c>
      <c r="H16" s="9">
        <v>0</v>
      </c>
      <c r="I16" s="9">
        <v>0</v>
      </c>
      <c r="J16" s="9">
        <f>SUM(J12:J15)</f>
        <v>1036</v>
      </c>
      <c r="K16" s="9">
        <f>SUM(K12:K15)</f>
        <v>19353.41</v>
      </c>
      <c r="L16" s="34">
        <f t="shared" si="0"/>
        <v>6503837.0500000007</v>
      </c>
    </row>
    <row r="17" spans="1:12" ht="24" customHeight="1" thickBot="1">
      <c r="A17" s="36" t="s">
        <v>6</v>
      </c>
      <c r="B17" s="37">
        <f t="shared" ref="B17:H17" si="1">B11-B16</f>
        <v>-37570.040000000037</v>
      </c>
      <c r="C17" s="37">
        <f t="shared" si="1"/>
        <v>0</v>
      </c>
      <c r="D17" s="37">
        <f>D11-D16</f>
        <v>-120864.84999999998</v>
      </c>
      <c r="E17" s="37">
        <f t="shared" si="1"/>
        <v>1961.26</v>
      </c>
      <c r="F17" s="37">
        <f t="shared" si="1"/>
        <v>-5996.7000000001863</v>
      </c>
      <c r="G17" s="37">
        <f t="shared" si="1"/>
        <v>0</v>
      </c>
      <c r="H17" s="37">
        <f t="shared" si="1"/>
        <v>376.86</v>
      </c>
      <c r="I17" s="37">
        <v>0</v>
      </c>
      <c r="J17" s="37">
        <f>J11-J16</f>
        <v>0</v>
      </c>
      <c r="K17" s="37">
        <f>K11-K16</f>
        <v>2275.0699999999997</v>
      </c>
      <c r="L17" s="38">
        <f t="shared" si="0"/>
        <v>-159818.4000000002</v>
      </c>
    </row>
    <row r="18" spans="1:12" ht="31.5" customHeight="1" thickBot="1">
      <c r="A18" s="71" t="s">
        <v>15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39">
        <v>-82210.67</v>
      </c>
    </row>
    <row r="19" spans="1:12" ht="18.75" thickBot="1">
      <c r="A19" s="57" t="s">
        <v>16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40">
        <f>SUM(L17:L18)</f>
        <v>-242029.07000000018</v>
      </c>
    </row>
    <row r="20" spans="1:12" ht="18">
      <c r="A20" s="19"/>
      <c r="B20" s="10"/>
      <c r="C20" s="10"/>
      <c r="D20" s="10"/>
      <c r="E20" s="10"/>
      <c r="F20" s="10"/>
      <c r="G20" s="10"/>
      <c r="H20" s="3"/>
      <c r="I20" s="3"/>
      <c r="J20" s="35"/>
      <c r="K20" s="3"/>
      <c r="L20" s="20"/>
    </row>
    <row r="21" spans="1:12" ht="23.25">
      <c r="A21" s="43"/>
      <c r="B21" s="48"/>
      <c r="C21" s="14"/>
      <c r="D21" s="21"/>
      <c r="E21" s="11"/>
      <c r="F21" s="11"/>
      <c r="G21" s="11"/>
      <c r="H21" s="4"/>
      <c r="I21" s="4"/>
      <c r="J21" s="4"/>
      <c r="K21" s="4"/>
      <c r="L21" s="4"/>
    </row>
    <row r="22" spans="1:12" ht="23.25">
      <c r="A22" s="43"/>
      <c r="B22" s="48"/>
      <c r="C22" s="14"/>
      <c r="D22" s="22"/>
      <c r="E22" s="12" t="s">
        <v>1</v>
      </c>
      <c r="F22" s="12"/>
      <c r="G22" s="12"/>
      <c r="H22" s="43" t="s">
        <v>7</v>
      </c>
      <c r="I22" s="44"/>
      <c r="J22" s="5"/>
      <c r="K22" s="5"/>
      <c r="L22" s="5"/>
    </row>
    <row r="23" spans="1:12" ht="23.25">
      <c r="A23" s="43"/>
      <c r="B23" s="48"/>
      <c r="C23" s="14"/>
      <c r="D23" s="22"/>
      <c r="E23" s="12"/>
      <c r="F23" s="12"/>
      <c r="G23" s="12"/>
      <c r="H23" s="43"/>
      <c r="I23" s="44"/>
      <c r="J23" s="5"/>
      <c r="K23" s="5"/>
      <c r="L23" s="5"/>
    </row>
    <row r="24" spans="1:12" ht="23.25">
      <c r="A24" s="49"/>
      <c r="B24" s="50"/>
      <c r="C24" s="13"/>
      <c r="D24" s="13"/>
      <c r="E24" s="13"/>
      <c r="F24" s="13"/>
      <c r="G24" s="53"/>
      <c r="H24" s="45"/>
      <c r="I24" s="54"/>
      <c r="J24" s="6"/>
      <c r="K24" s="6"/>
      <c r="L24" s="23"/>
    </row>
    <row r="25" spans="1:12" ht="23.25">
      <c r="A25" s="51"/>
      <c r="B25" s="51"/>
      <c r="C25" s="14"/>
      <c r="D25" s="14"/>
      <c r="E25" s="14"/>
      <c r="F25" s="14"/>
      <c r="G25" s="14"/>
      <c r="H25" s="46" t="s">
        <v>10</v>
      </c>
      <c r="I25" s="47"/>
      <c r="J25" s="7"/>
      <c r="K25" s="7"/>
      <c r="L25" s="7"/>
    </row>
    <row r="26" spans="1:12" ht="18.75">
      <c r="A26" s="52"/>
      <c r="B26" s="52"/>
      <c r="C26" s="15"/>
      <c r="D26" s="15"/>
      <c r="E26" s="15"/>
      <c r="F26" s="15"/>
      <c r="G26" s="15"/>
      <c r="H26" s="14"/>
      <c r="I26" s="14"/>
    </row>
  </sheetData>
  <mergeCells count="15">
    <mergeCell ref="G9:G10"/>
    <mergeCell ref="A19:K19"/>
    <mergeCell ref="A3:C3"/>
    <mergeCell ref="B8:L8"/>
    <mergeCell ref="A6:L6"/>
    <mergeCell ref="B9:B10"/>
    <mergeCell ref="D9:D10"/>
    <mergeCell ref="E9:E10"/>
    <mergeCell ref="I9:I10"/>
    <mergeCell ref="L9:L10"/>
    <mergeCell ref="C9:C10"/>
    <mergeCell ref="H9:H10"/>
    <mergeCell ref="K9:K10"/>
    <mergeCell ref="A18:K18"/>
    <mergeCell ref="F9:F10"/>
  </mergeCells>
  <pageMargins left="0.70866141732283472" right="0.70866141732283472" top="0.74803149606299213" bottom="0.74803149606299213" header="0.31496062992125984" footer="0.31496062992125984"/>
  <pageSetup paperSize="8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Utvrđivanje rezultata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comp</cp:lastModifiedBy>
  <cp:lastPrinted>2019-01-18T12:43:58Z</cp:lastPrinted>
  <dcterms:created xsi:type="dcterms:W3CDTF">2013-09-12T11:30:46Z</dcterms:created>
  <dcterms:modified xsi:type="dcterms:W3CDTF">2020-05-12T10:34:50Z</dcterms:modified>
</cp:coreProperties>
</file>