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transparentnost za 2025. godinu\Transparentnost za 12.2025. godine\"/>
    </mc:Choice>
  </mc:AlternateContent>
  <xr:revisionPtr revIDLastSave="0" documentId="13_ncr:1_{1B198387-FBC7-4E29-852C-FF2EC43F88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će-12.2025." sheetId="1" r:id="rId1"/>
  </sheets>
  <definedNames>
    <definedName name="__CDSNaslov__">'Izvješće-12.2025.'!$A$1:$J$7</definedName>
    <definedName name="__CDSPODNOZJE__">'Izvješće-12.2025.'!#REF!</definedName>
    <definedName name="__QRadni__">'Izvješće-12.2025.'!$B$9:$J$9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  <c r="E54" i="1"/>
  <c r="E12" i="1"/>
  <c r="E10" i="1"/>
  <c r="E9" i="1"/>
  <c r="E72" i="1"/>
</calcChain>
</file>

<file path=xl/sharedStrings.xml><?xml version="1.0" encoding="utf-8"?>
<sst xmlns="http://schemas.openxmlformats.org/spreadsheetml/2006/main" count="524" uniqueCount="240">
  <si>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</si>
  <si>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</si>
  <si>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</si>
  <si>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</si>
  <si>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</si>
  <si>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</si>
  <si>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</si>
  <si>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</si>
  <si>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</si>
  <si>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</si>
  <si>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</si>
  <si>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</si>
  <si>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2025/12</t>
  </si>
  <si>
    <t>3237</t>
  </si>
  <si>
    <t>Intelektualne i osobne usluge</t>
  </si>
  <si>
    <t>GLAZBENA ŠKOLA JOSIPA RUNJANINA VINKOVCI</t>
  </si>
  <si>
    <t>3211</t>
  </si>
  <si>
    <t>Službena putovanja</t>
  </si>
  <si>
    <t>FUNKCIJA 13 D.O.O.</t>
  </si>
  <si>
    <t>17393599173</t>
  </si>
  <si>
    <t>ANTE STARČEVIĆA 4, VINKOVCI</t>
  </si>
  <si>
    <t>3232</t>
  </si>
  <si>
    <t>Usluge tekućeg i investicijskog održavanja</t>
  </si>
  <si>
    <t>AURELIA NOVA D.O.O.</t>
  </si>
  <si>
    <t>40625657446</t>
  </si>
  <si>
    <t>IVANA DOMCA 6, VINKOVCI</t>
  </si>
  <si>
    <t>3231</t>
  </si>
  <si>
    <t>Usluge telefona, interneta, pošte i prijevoza</t>
  </si>
  <si>
    <t>ZLATKO, SERVIS UREDSKE OPREME</t>
  </si>
  <si>
    <t>60557227978</t>
  </si>
  <si>
    <t>V.NAZORA 24, VINKOVCI</t>
  </si>
  <si>
    <t>3235</t>
  </si>
  <si>
    <t>Zakupnine i najamnine</t>
  </si>
  <si>
    <t>PEVEX D.O.O.</t>
  </si>
  <si>
    <t>73660371074</t>
  </si>
  <si>
    <t>SESVETSKA CESTA 84, ZAGREB</t>
  </si>
  <si>
    <t>3224</t>
  </si>
  <si>
    <t>Materijal i dijelovi za tekuće i investicijsko održavanje</t>
  </si>
  <si>
    <t>3212</t>
  </si>
  <si>
    <t>Naknade za prijevoz, za rad na terenu i odvojeni život</t>
  </si>
  <si>
    <t>INDUSTRIJA NAFTE D.D.</t>
  </si>
  <si>
    <t>27759560625</t>
  </si>
  <si>
    <t>AV.V.HOLJEVCA 10, ZAGREB</t>
  </si>
  <si>
    <t>3223</t>
  </si>
  <si>
    <t>Energija</t>
  </si>
  <si>
    <t>VINKOVAČKI VODOVOD I KANALIZACIJA D.O.O.</t>
  </si>
  <si>
    <t>30638414709</t>
  </si>
  <si>
    <t>DRAGUTINA ŽANIĆA KARLE 47A, VINKOVCI</t>
  </si>
  <si>
    <t>3234</t>
  </si>
  <si>
    <t>Komunalne usluge</t>
  </si>
  <si>
    <t>DIGITAL LOM D.O.O.</t>
  </si>
  <si>
    <t>39303790788</t>
  </si>
  <si>
    <t>A.STEPINCA 178, VINKOVCI</t>
  </si>
  <si>
    <t>3233</t>
  </si>
  <si>
    <t>Usluge promidžbe i informiranja</t>
  </si>
  <si>
    <t>USTANOVA ZA ZDRAVSTVENU SKRB ZEUS, MED.R</t>
  </si>
  <si>
    <t>46007549584</t>
  </si>
  <si>
    <t>H.D.GENSCHERA 16, VINKOVCI</t>
  </si>
  <si>
    <t>3236</t>
  </si>
  <si>
    <t>Zdravstvene i veterinarske usluge</t>
  </si>
  <si>
    <t>GLAZBENA ŠKOLA BONAR</t>
  </si>
  <si>
    <t>64520260081</t>
  </si>
  <si>
    <t>MARŠANICI 5, ZAGREB</t>
  </si>
  <si>
    <t>4241</t>
  </si>
  <si>
    <t>Knjige</t>
  </si>
  <si>
    <t>NARODNE NOVINE D.D.</t>
  </si>
  <si>
    <t>64546066176</t>
  </si>
  <si>
    <t>VLADIMIRA NAZORA 9, VINKOVCI</t>
  </si>
  <si>
    <t>3221</t>
  </si>
  <si>
    <t>Uredski materijal i ostali materijalni rashodi</t>
  </si>
  <si>
    <t>BID CONTROL D.O.O.</t>
  </si>
  <si>
    <t>75195113588</t>
  </si>
  <si>
    <t>AVENIJA VEĆESLAVA HOLJEVCA 40, ZAGREB</t>
  </si>
  <si>
    <t>3239</t>
  </si>
  <si>
    <t>Ostale usluge</t>
  </si>
  <si>
    <t>NEVKOŠ D.O.O.</t>
  </si>
  <si>
    <t>76173743169</t>
  </si>
  <si>
    <t>H.V.HRVATINIĆA 10, VINKOVCI</t>
  </si>
  <si>
    <t>3121</t>
  </si>
  <si>
    <t>Ostali rashodi za zaposlene</t>
  </si>
  <si>
    <t>MARCONI, OBRT ZA TRGOVINU</t>
  </si>
  <si>
    <t>62017555266</t>
  </si>
  <si>
    <t>A.STARČEVIĆA 54C, VINKOVCI</t>
  </si>
  <si>
    <t>3222</t>
  </si>
  <si>
    <t>Materijal i sirovine</t>
  </si>
  <si>
    <t>VINKOPROM D.O.O.</t>
  </si>
  <si>
    <t>00721719381</t>
  </si>
  <si>
    <t>H.V.HRVATINIĆA 108, VINKOVCI</t>
  </si>
  <si>
    <t>DUBROVNIK SUN D.O.O.</t>
  </si>
  <si>
    <t>60174672203</t>
  </si>
  <si>
    <t>BOKELJSKA 26, DUBROVNIK</t>
  </si>
  <si>
    <t>TELEMACH HRVATSKA D.O.O.</t>
  </si>
  <si>
    <t>70133616033</t>
  </si>
  <si>
    <t>ULICA GRADA VUKOVARA 269D, ZAGREB</t>
  </si>
  <si>
    <t>STAKLO I GLAZURE KIKIĆ</t>
  </si>
  <si>
    <t>70502068308</t>
  </si>
  <si>
    <t>SLAVIJA 40D, VINKOVCI</t>
  </si>
  <si>
    <t>3111</t>
  </si>
  <si>
    <t>Plaće za redovan rad</t>
  </si>
  <si>
    <t>3132</t>
  </si>
  <si>
    <t>Doprinosi za obvezno zdravstveno osiguranje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</si>
  <si>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</si>
  <si>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</si>
  <si>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</si>
  <si>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</si>
  <si>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</si>
  <si>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</si>
  <si>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</si>
  <si>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POLIKLINIKA SLAVONIJA</t>
  </si>
  <si>
    <t>43776063981</t>
  </si>
  <si>
    <t>J.J.STROSSMAYERA 163, OSIJEK</t>
  </si>
  <si>
    <t>POSLOVNI EDUKATOR</t>
  </si>
  <si>
    <t>45065170578</t>
  </si>
  <si>
    <t>JERČIĆEVA 52, KAŠTEL SUĆURAC</t>
  </si>
  <si>
    <t>3213</t>
  </si>
  <si>
    <t>Stručno usavršavanje zaposlenika</t>
  </si>
  <si>
    <t>KONTO D.O.O.</t>
  </si>
  <si>
    <t>59143170280</t>
  </si>
  <si>
    <t>ZRINSKA 48, POŽEGA</t>
  </si>
  <si>
    <t>3238</t>
  </si>
  <si>
    <t>Računalne usluge</t>
  </si>
  <si>
    <t>HRVATSKI TELEKOM D.D.</t>
  </si>
  <si>
    <t>81793146560</t>
  </si>
  <si>
    <t>R.F.MIHANOVIĆA 9, ZAGREB</t>
  </si>
  <si>
    <t>STUDENTSKI CENTAR U OSIJEKU</t>
  </si>
  <si>
    <t>90017453174</t>
  </si>
  <si>
    <t>ISTARSKA 5, OSIJEK</t>
  </si>
  <si>
    <t>OBITELJSKI HOTELI</t>
  </si>
  <si>
    <t>65712179914</t>
  </si>
  <si>
    <t>Ulica Ivana Bunića Vučića 7,10000 Zagreb, VINKOVCI</t>
  </si>
  <si>
    <t>PLINARA ISTOČNE SLAVONIJE D.O.O.</t>
  </si>
  <si>
    <t>16423775522</t>
  </si>
  <si>
    <t>OHRIDSKA 17, VINKOVCI</t>
  </si>
  <si>
    <t>HEP OPSKRBA D.O.O.</t>
  </si>
  <si>
    <t>63073332379</t>
  </si>
  <si>
    <t>ULICA GRADA VUKOVARA 37, ZAGREB</t>
  </si>
  <si>
    <t>67648791479</t>
  </si>
  <si>
    <t>FAKULTET AGROBIOTEHNIČKIH ZNANOSTI OSIJEK</t>
  </si>
  <si>
    <t>98816779821</t>
  </si>
  <si>
    <t>V.PRELOGA 1, OSIJEK</t>
  </si>
  <si>
    <t>3225</t>
  </si>
  <si>
    <t>Sitni inventar i autogume</t>
  </si>
  <si>
    <t>UNICREDIT LEASING CROATIA D.O.O.</t>
  </si>
  <si>
    <t>18736141210</t>
  </si>
  <si>
    <t>HEINZELOCA 33, ZAGREB</t>
  </si>
  <si>
    <t>CODELECT D.O.O.</t>
  </si>
  <si>
    <t>90863721039</t>
  </si>
  <si>
    <t>BANA JOSIPA JELAČIĆA 76, VINKOVCI</t>
  </si>
  <si>
    <t>FINANCIJSKA AGENCIJA</t>
  </si>
  <si>
    <t>85821130368</t>
  </si>
  <si>
    <t>ULICA GRADA VUKOVARA 70, ZAGREB</t>
  </si>
  <si>
    <t>HRVATSKA POŠTA D.D.</t>
  </si>
  <si>
    <t>87311810356</t>
  </si>
  <si>
    <t>Jurišićeva 13, ZAGREB</t>
  </si>
  <si>
    <t>O.M.SUPPORT D.O.O. Martićeva ulica 67</t>
  </si>
  <si>
    <t>23071028130</t>
  </si>
  <si>
    <t>ZAGREB</t>
  </si>
  <si>
    <t>3299</t>
  </si>
  <si>
    <t>Ostali nespomenuti rashodi poslovanja</t>
  </si>
  <si>
    <t>CASTELLUM J.D.O.O.</t>
  </si>
  <si>
    <t>09583160587</t>
  </si>
  <si>
    <t>POLJSKA 20, VINKOVCI</t>
  </si>
  <si>
    <t>NOVOSTI D.O.O.</t>
  </si>
  <si>
    <t>64415267112</t>
  </si>
  <si>
    <t>J-DALMATINCA 29, VINKOVCI</t>
  </si>
  <si>
    <t>HGSPOT Grupa d.o.o.</t>
  </si>
  <si>
    <t>65553879500</t>
  </si>
  <si>
    <t>Avenija Dubrovnik 46, ZAGREB</t>
  </si>
  <si>
    <t>65614932110</t>
  </si>
  <si>
    <t>HRVATSKA ZAJEDNICA RAČ. I FIN. DJ.</t>
  </si>
  <si>
    <t>75508100288</t>
  </si>
  <si>
    <t>JAKOVA GOTOVCA 1/II, ZAGREB</t>
  </si>
  <si>
    <t>POŠTA EXPRESS J.D.O.O.</t>
  </si>
  <si>
    <t>83043381226</t>
  </si>
  <si>
    <t>NIKOLE TESLE 14, VINKOVCI</t>
  </si>
  <si>
    <t>Glazbena škola Josipa Runjanina Vinkovci</t>
  </si>
  <si>
    <t>Datum ispisa: 07.01.2026</t>
  </si>
  <si>
    <t>Izvješće o isplatama - po Naputku</t>
  </si>
  <si>
    <t>Godina: 2025. Datum dokumenta: od 01.12.2025 do 31.12.2025. Konto izvršenja: od 3 do 59. , Akt. plan rashoda:28 -</t>
  </si>
  <si>
    <t>Hansa Dietricha Genschera 16e, 32100 Vinkovci</t>
  </si>
  <si>
    <t>OIB: 68922654649</t>
  </si>
  <si>
    <t>ZAPOSLENICI</t>
  </si>
  <si>
    <t xml:space="preserve">GRAD VINKOVCI </t>
  </si>
  <si>
    <t>ANDORAMA D.O.O.</t>
  </si>
  <si>
    <t>BRAĆE RADIĆA 24, VARAŽDIN</t>
  </si>
  <si>
    <t>96271224131</t>
  </si>
  <si>
    <t>LANA&amp;CO</t>
  </si>
  <si>
    <t>81085217200</t>
  </si>
  <si>
    <t>OLAJNICA 14, VUKOVAR</t>
  </si>
  <si>
    <t>VATROSLAVA LISINSKOG 2, ŽUPANJA</t>
  </si>
  <si>
    <t>ĐAKOVIĆ OBRT</t>
  </si>
  <si>
    <t>57177340387</t>
  </si>
  <si>
    <t>ŠOKAČKI STAN</t>
  </si>
  <si>
    <t>46962098782</t>
  </si>
  <si>
    <t>RUDINA SOPOT 16, VINKOVCI</t>
  </si>
  <si>
    <t>3293</t>
  </si>
  <si>
    <t>Reprezentacija</t>
  </si>
  <si>
    <t>Z.BATAKOVIĆA 12, ČAKOVCI</t>
  </si>
  <si>
    <t>DISKONT VIA</t>
  </si>
  <si>
    <t>51731637759</t>
  </si>
  <si>
    <t>IRENA KRANJČEVIĆ</t>
  </si>
  <si>
    <t>LAURA LONČARIĆ</t>
  </si>
  <si>
    <t>AUTODOM VIDAKOVIĆ D.O.O.</t>
  </si>
  <si>
    <t>BANA JOSIPA JELAČIĆA 137, VINKOVCI</t>
  </si>
  <si>
    <t>56162373857</t>
  </si>
  <si>
    <t>FIDUS GRUPA D.O.O.</t>
  </si>
  <si>
    <t>45720904552</t>
  </si>
  <si>
    <t>ALOJZIJA STEPINCA 137, VINKOVCI</t>
  </si>
  <si>
    <t>MILE OBRT ZA POPRAVAK HARMONIKA</t>
  </si>
  <si>
    <t>MARINA DRŽIĆA 1/1, SLAVONSKI BROD</t>
  </si>
  <si>
    <t>34405831856</t>
  </si>
  <si>
    <t>1.</t>
  </si>
  <si>
    <t>2.</t>
  </si>
  <si>
    <t>37.</t>
  </si>
  <si>
    <t>38.</t>
  </si>
  <si>
    <t>39.</t>
  </si>
  <si>
    <t>40.</t>
  </si>
  <si>
    <t>56.</t>
  </si>
  <si>
    <t>53.</t>
  </si>
  <si>
    <t>48.</t>
  </si>
  <si>
    <t>45.</t>
  </si>
  <si>
    <t>46.</t>
  </si>
  <si>
    <t>52.</t>
  </si>
  <si>
    <t>49.</t>
  </si>
  <si>
    <t>41.</t>
  </si>
  <si>
    <t>42.</t>
  </si>
  <si>
    <t>43.</t>
  </si>
  <si>
    <t>44.</t>
  </si>
  <si>
    <t>47.</t>
  </si>
  <si>
    <t>50.</t>
  </si>
  <si>
    <t>51.</t>
  </si>
  <si>
    <t>54.</t>
  </si>
  <si>
    <t>55.</t>
  </si>
  <si>
    <t>POLJOPRIVREDNO ŠUMARSKA ŠKOLA</t>
  </si>
  <si>
    <t>58.</t>
  </si>
  <si>
    <t>61.</t>
  </si>
  <si>
    <t>62.</t>
  </si>
  <si>
    <t>57.</t>
  </si>
  <si>
    <t>59.</t>
  </si>
  <si>
    <t>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</si>
</sst>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49" fontId="8" fillId="0" borderId="0" xfId="0" applyNumberFormat="1" applyFont="1"/>
    <xf numFmtId="4" fontId="8" fillId="0" borderId="0" xfId="0" applyNumberFormat="1" applyFont="1"/>
    <xf numFmtId="49" fontId="8" fillId="0" borderId="1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left" vertical="center"/>
    </xf>
    <xf numFmtId="49" fontId="8" fillId="0" borderId="12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/>
    </xf>
    <xf numFmtId="4" fontId="9" fillId="3" borderId="2" xfId="0" applyNumberFormat="1" applyFont="1" applyFill="1" applyBorder="1"/>
    <xf numFmtId="4" fontId="8" fillId="4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4" fontId="8" fillId="4" borderId="7" xfId="0" applyNumberFormat="1" applyFont="1" applyFill="1" applyBorder="1" applyAlignment="1">
      <alignment horizontal="right" vertical="center"/>
    </xf>
    <xf numFmtId="4" fontId="8" fillId="4" borderId="12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75"/>
  <sheetViews>
    <sheetView tabSelected="1" workbookViewId="0">
      <pane ySplit="8" topLeftCell="A51" activePane="bottomLeft" state="frozen"/>
      <selection pane="bottomLeft" activeCell="B39" sqref="B39"/>
    </sheetView>
  </sheetViews>
  <sheetFormatPr defaultColWidth="9.140625" defaultRowHeight="15" x14ac:dyDescent="0.25"/>
  <cols>
    <col min="1" max="1" width="7.28515625" style="2" customWidth="1"/>
    <col min="2" max="2" width="36" style="2" customWidth="1"/>
    <col min="3" max="3" width="15" style="2" customWidth="1"/>
    <col min="4" max="4" width="36.140625" style="2" customWidth="1"/>
    <col min="5" max="5" width="16.42578125" style="2" customWidth="1"/>
    <col min="6" max="6" width="6.5703125" style="2" customWidth="1"/>
    <col min="7" max="7" width="8.28515625" style="2" customWidth="1"/>
    <col min="8" max="8" width="9.5703125" style="2" customWidth="1"/>
    <col min="9" max="9" width="39" style="2" customWidth="1"/>
    <col min="10" max="10" width="46.28515625" style="2" customWidth="1"/>
    <col min="11" max="16384" width="9.140625" style="2"/>
  </cols>
  <sheetData>
    <row r="1" spans="1:11" x14ac:dyDescent="0.25">
      <c r="A1" s="17" t="s">
        <v>175</v>
      </c>
      <c r="B1" s="17"/>
      <c r="C1" s="17"/>
      <c r="D1" s="17"/>
      <c r="E1" s="17"/>
      <c r="F1" s="17"/>
      <c r="G1" s="17"/>
      <c r="J1" s="3" t="s">
        <v>176</v>
      </c>
      <c r="K1" s="4"/>
    </row>
    <row r="2" spans="1:11" x14ac:dyDescent="0.25">
      <c r="A2" s="1" t="s">
        <v>179</v>
      </c>
      <c r="B2" s="1"/>
      <c r="C2" s="1"/>
      <c r="D2" s="1"/>
      <c r="E2" s="1"/>
      <c r="F2" s="1"/>
      <c r="G2" s="1"/>
      <c r="J2" s="3"/>
      <c r="K2" s="4"/>
    </row>
    <row r="3" spans="1:11" x14ac:dyDescent="0.25">
      <c r="A3" s="1" t="s">
        <v>180</v>
      </c>
      <c r="B3" s="1"/>
      <c r="C3" s="1"/>
      <c r="D3" s="1"/>
      <c r="E3" s="1"/>
      <c r="F3" s="1"/>
      <c r="G3" s="1"/>
      <c r="J3" s="3"/>
      <c r="K3" s="4"/>
    </row>
    <row r="4" spans="1:11" x14ac:dyDescent="0.25">
      <c r="A4" s="4"/>
      <c r="B4" s="4"/>
      <c r="C4" s="4"/>
      <c r="D4" s="4"/>
      <c r="E4" s="4"/>
      <c r="F4" s="4"/>
      <c r="G4" s="4"/>
      <c r="J4" s="3"/>
      <c r="K4" s="4"/>
    </row>
    <row r="5" spans="1:11" ht="22.5" x14ac:dyDescent="0.3">
      <c r="A5" s="18" t="s">
        <v>177</v>
      </c>
      <c r="B5" s="18"/>
      <c r="C5" s="18"/>
      <c r="D5" s="18"/>
      <c r="E5" s="18"/>
      <c r="F5" s="18"/>
      <c r="G5" s="18"/>
      <c r="H5" s="18"/>
      <c r="I5" s="18"/>
      <c r="J5" s="18"/>
    </row>
    <row r="6" spans="1:11" ht="8.2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s="6" customFormat="1" ht="15" customHeight="1" thickBot="1" x14ac:dyDescent="0.25">
      <c r="A7" s="26" t="s">
        <v>178</v>
      </c>
      <c r="B7" s="26"/>
      <c r="C7" s="26"/>
      <c r="D7" s="26"/>
      <c r="E7" s="26"/>
      <c r="F7" s="26"/>
      <c r="G7" s="26"/>
      <c r="H7" s="26"/>
      <c r="I7" s="26"/>
      <c r="J7" s="26"/>
    </row>
    <row r="8" spans="1:11" s="6" customFormat="1" ht="26.25" thickBot="1" x14ac:dyDescent="0.25">
      <c r="A8" s="27" t="s">
        <v>0</v>
      </c>
      <c r="B8" s="28" t="s">
        <v>1</v>
      </c>
      <c r="C8" s="28" t="s">
        <v>2</v>
      </c>
      <c r="D8" s="28" t="s">
        <v>3</v>
      </c>
      <c r="E8" s="28" t="s">
        <v>4</v>
      </c>
      <c r="F8" s="28" t="s">
        <v>5</v>
      </c>
      <c r="G8" s="28" t="s">
        <v>9</v>
      </c>
      <c r="H8" s="28" t="s">
        <v>6</v>
      </c>
      <c r="I8" s="28" t="s">
        <v>7</v>
      </c>
      <c r="J8" s="29" t="s">
        <v>8</v>
      </c>
    </row>
    <row r="9" spans="1:11" s="6" customFormat="1" ht="12.75" x14ac:dyDescent="0.2">
      <c r="A9" s="30" t="s">
        <v>211</v>
      </c>
      <c r="B9" s="10" t="s">
        <v>200</v>
      </c>
      <c r="C9" s="10"/>
      <c r="D9" s="10"/>
      <c r="E9" s="24">
        <f>249.69+249.69+518.92</f>
        <v>1018.3</v>
      </c>
      <c r="F9" s="10" t="s">
        <v>11</v>
      </c>
      <c r="G9" s="10" t="s">
        <v>12</v>
      </c>
      <c r="H9" s="10" t="s">
        <v>13</v>
      </c>
      <c r="I9" s="10" t="s">
        <v>14</v>
      </c>
      <c r="J9" s="11" t="s">
        <v>15</v>
      </c>
    </row>
    <row r="10" spans="1:11" s="6" customFormat="1" ht="12.75" x14ac:dyDescent="0.2">
      <c r="A10" s="31" t="s">
        <v>212</v>
      </c>
      <c r="B10" s="9" t="s">
        <v>201</v>
      </c>
      <c r="C10" s="9"/>
      <c r="D10" s="9"/>
      <c r="E10" s="16">
        <f>209.02*2</f>
        <v>418.04</v>
      </c>
      <c r="F10" s="9" t="s">
        <v>11</v>
      </c>
      <c r="G10" s="9" t="s">
        <v>12</v>
      </c>
      <c r="H10" s="9" t="s">
        <v>13</v>
      </c>
      <c r="I10" s="9" t="s">
        <v>14</v>
      </c>
      <c r="J10" s="12" t="s">
        <v>15</v>
      </c>
    </row>
    <row r="11" spans="1:11" s="6" customFormat="1" ht="12.75" x14ac:dyDescent="0.2">
      <c r="A11" s="31">
        <v>3</v>
      </c>
      <c r="B11" s="9" t="s">
        <v>181</v>
      </c>
      <c r="C11" s="9"/>
      <c r="D11" s="9"/>
      <c r="E11" s="16">
        <v>473.21</v>
      </c>
      <c r="F11" s="9" t="s">
        <v>11</v>
      </c>
      <c r="G11" s="9" t="s">
        <v>12</v>
      </c>
      <c r="H11" s="9" t="s">
        <v>16</v>
      </c>
      <c r="I11" s="9" t="s">
        <v>17</v>
      </c>
      <c r="J11" s="12" t="s">
        <v>15</v>
      </c>
    </row>
    <row r="12" spans="1:11" s="6" customFormat="1" ht="12.75" x14ac:dyDescent="0.2">
      <c r="A12" s="31">
        <v>4</v>
      </c>
      <c r="B12" s="9" t="s">
        <v>18</v>
      </c>
      <c r="C12" s="9" t="s">
        <v>19</v>
      </c>
      <c r="D12" s="9" t="s">
        <v>20</v>
      </c>
      <c r="E12" s="16">
        <f>165+320+40</f>
        <v>525</v>
      </c>
      <c r="F12" s="9" t="s">
        <v>11</v>
      </c>
      <c r="G12" s="9" t="s">
        <v>12</v>
      </c>
      <c r="H12" s="9" t="s">
        <v>21</v>
      </c>
      <c r="I12" s="9" t="s">
        <v>22</v>
      </c>
      <c r="J12" s="12" t="s">
        <v>15</v>
      </c>
    </row>
    <row r="13" spans="1:11" s="6" customFormat="1" ht="12.75" x14ac:dyDescent="0.2">
      <c r="A13" s="31">
        <v>5</v>
      </c>
      <c r="B13" s="9" t="s">
        <v>208</v>
      </c>
      <c r="C13" s="9" t="s">
        <v>210</v>
      </c>
      <c r="D13" s="9" t="s">
        <v>209</v>
      </c>
      <c r="E13" s="16">
        <v>200</v>
      </c>
      <c r="F13" s="9" t="s">
        <v>11</v>
      </c>
      <c r="G13" s="9" t="s">
        <v>12</v>
      </c>
      <c r="H13" s="9" t="s">
        <v>21</v>
      </c>
      <c r="I13" s="9" t="s">
        <v>22</v>
      </c>
      <c r="J13" s="12" t="s">
        <v>15</v>
      </c>
    </row>
    <row r="14" spans="1:11" s="6" customFormat="1" ht="12.75" x14ac:dyDescent="0.2">
      <c r="A14" s="31">
        <v>6</v>
      </c>
      <c r="B14" s="9" t="s">
        <v>202</v>
      </c>
      <c r="C14" s="9" t="s">
        <v>204</v>
      </c>
      <c r="D14" s="9" t="s">
        <v>203</v>
      </c>
      <c r="E14" s="16">
        <v>359.41</v>
      </c>
      <c r="F14" s="9" t="s">
        <v>11</v>
      </c>
      <c r="G14" s="9" t="s">
        <v>12</v>
      </c>
      <c r="H14" s="9" t="s">
        <v>21</v>
      </c>
      <c r="I14" s="9" t="s">
        <v>22</v>
      </c>
      <c r="J14" s="12" t="s">
        <v>15</v>
      </c>
    </row>
    <row r="15" spans="1:11" s="6" customFormat="1" ht="12.75" x14ac:dyDescent="0.2">
      <c r="A15" s="31">
        <v>7</v>
      </c>
      <c r="B15" s="9" t="s">
        <v>205</v>
      </c>
      <c r="C15" s="9" t="s">
        <v>206</v>
      </c>
      <c r="D15" s="9" t="s">
        <v>207</v>
      </c>
      <c r="E15" s="16">
        <v>40</v>
      </c>
      <c r="F15" s="9" t="s">
        <v>11</v>
      </c>
      <c r="G15" s="9" t="s">
        <v>12</v>
      </c>
      <c r="H15" s="9" t="s">
        <v>21</v>
      </c>
      <c r="I15" s="9" t="s">
        <v>22</v>
      </c>
      <c r="J15" s="12" t="s">
        <v>15</v>
      </c>
    </row>
    <row r="16" spans="1:11" s="6" customFormat="1" ht="12.75" x14ac:dyDescent="0.2">
      <c r="A16" s="31">
        <v>8</v>
      </c>
      <c r="B16" s="9" t="s">
        <v>23</v>
      </c>
      <c r="C16" s="9" t="s">
        <v>24</v>
      </c>
      <c r="D16" s="9" t="s">
        <v>25</v>
      </c>
      <c r="E16" s="16">
        <v>400</v>
      </c>
      <c r="F16" s="9" t="s">
        <v>11</v>
      </c>
      <c r="G16" s="9" t="s">
        <v>12</v>
      </c>
      <c r="H16" s="9" t="s">
        <v>26</v>
      </c>
      <c r="I16" s="9" t="s">
        <v>27</v>
      </c>
      <c r="J16" s="12" t="s">
        <v>15</v>
      </c>
    </row>
    <row r="17" spans="1:10" s="6" customFormat="1" ht="12.75" x14ac:dyDescent="0.2">
      <c r="A17" s="31">
        <v>9</v>
      </c>
      <c r="B17" s="9" t="s">
        <v>28</v>
      </c>
      <c r="C17" s="9" t="s">
        <v>29</v>
      </c>
      <c r="D17" s="9" t="s">
        <v>30</v>
      </c>
      <c r="E17" s="16">
        <v>292</v>
      </c>
      <c r="F17" s="9" t="s">
        <v>11</v>
      </c>
      <c r="G17" s="9" t="s">
        <v>12</v>
      </c>
      <c r="H17" s="9" t="s">
        <v>31</v>
      </c>
      <c r="I17" s="9" t="s">
        <v>32</v>
      </c>
      <c r="J17" s="12" t="s">
        <v>15</v>
      </c>
    </row>
    <row r="18" spans="1:10" s="6" customFormat="1" ht="12.75" x14ac:dyDescent="0.2">
      <c r="A18" s="31">
        <v>10</v>
      </c>
      <c r="B18" s="9" t="s">
        <v>33</v>
      </c>
      <c r="C18" s="9" t="s">
        <v>34</v>
      </c>
      <c r="D18" s="9" t="s">
        <v>35</v>
      </c>
      <c r="E18" s="16">
        <v>818.45</v>
      </c>
      <c r="F18" s="9" t="s">
        <v>11</v>
      </c>
      <c r="G18" s="9" t="s">
        <v>12</v>
      </c>
      <c r="H18" s="9" t="s">
        <v>36</v>
      </c>
      <c r="I18" s="9" t="s">
        <v>37</v>
      </c>
      <c r="J18" s="12" t="s">
        <v>15</v>
      </c>
    </row>
    <row r="19" spans="1:10" s="6" customFormat="1" ht="12.75" x14ac:dyDescent="0.2">
      <c r="A19" s="31">
        <v>11</v>
      </c>
      <c r="B19" s="9" t="s">
        <v>181</v>
      </c>
      <c r="C19" s="9"/>
      <c r="D19" s="9"/>
      <c r="E19" s="16">
        <v>7379.95</v>
      </c>
      <c r="F19" s="9" t="s">
        <v>11</v>
      </c>
      <c r="G19" s="9" t="s">
        <v>12</v>
      </c>
      <c r="H19" s="9" t="s">
        <v>38</v>
      </c>
      <c r="I19" s="9" t="s">
        <v>39</v>
      </c>
      <c r="J19" s="12" t="s">
        <v>15</v>
      </c>
    </row>
    <row r="20" spans="1:10" s="6" customFormat="1" ht="12.75" x14ac:dyDescent="0.2">
      <c r="A20" s="31">
        <v>12</v>
      </c>
      <c r="B20" s="9" t="s">
        <v>18</v>
      </c>
      <c r="C20" s="9" t="s">
        <v>19</v>
      </c>
      <c r="D20" s="9" t="s">
        <v>20</v>
      </c>
      <c r="E20" s="16">
        <v>196.88</v>
      </c>
      <c r="F20" s="9" t="s">
        <v>11</v>
      </c>
      <c r="G20" s="9" t="s">
        <v>12</v>
      </c>
      <c r="H20" s="9" t="s">
        <v>31</v>
      </c>
      <c r="I20" s="9" t="s">
        <v>32</v>
      </c>
      <c r="J20" s="12" t="s">
        <v>15</v>
      </c>
    </row>
    <row r="21" spans="1:10" s="6" customFormat="1" ht="12.75" x14ac:dyDescent="0.2">
      <c r="A21" s="31">
        <v>13</v>
      </c>
      <c r="B21" s="9" t="s">
        <v>40</v>
      </c>
      <c r="C21" s="9" t="s">
        <v>41</v>
      </c>
      <c r="D21" s="9" t="s">
        <v>42</v>
      </c>
      <c r="E21" s="16">
        <v>637.97</v>
      </c>
      <c r="F21" s="9" t="s">
        <v>11</v>
      </c>
      <c r="G21" s="9" t="s">
        <v>12</v>
      </c>
      <c r="H21" s="9" t="s">
        <v>43</v>
      </c>
      <c r="I21" s="9" t="s">
        <v>44</v>
      </c>
      <c r="J21" s="12" t="s">
        <v>15</v>
      </c>
    </row>
    <row r="22" spans="1:10" s="6" customFormat="1" ht="12.75" x14ac:dyDescent="0.2">
      <c r="A22" s="31">
        <v>14</v>
      </c>
      <c r="B22" s="9" t="s">
        <v>45</v>
      </c>
      <c r="C22" s="9" t="s">
        <v>46</v>
      </c>
      <c r="D22" s="9" t="s">
        <v>47</v>
      </c>
      <c r="E22" s="16">
        <v>228.62</v>
      </c>
      <c r="F22" s="9" t="s">
        <v>11</v>
      </c>
      <c r="G22" s="9" t="s">
        <v>12</v>
      </c>
      <c r="H22" s="9" t="s">
        <v>48</v>
      </c>
      <c r="I22" s="9" t="s">
        <v>49</v>
      </c>
      <c r="J22" s="12" t="s">
        <v>15</v>
      </c>
    </row>
    <row r="23" spans="1:10" s="6" customFormat="1" ht="12.75" x14ac:dyDescent="0.2">
      <c r="A23" s="31">
        <v>15</v>
      </c>
      <c r="B23" s="9" t="s">
        <v>50</v>
      </c>
      <c r="C23" s="9" t="s">
        <v>51</v>
      </c>
      <c r="D23" s="9" t="s">
        <v>52</v>
      </c>
      <c r="E23" s="16">
        <f>249.38+1372.13</f>
        <v>1621.5100000000002</v>
      </c>
      <c r="F23" s="9" t="s">
        <v>11</v>
      </c>
      <c r="G23" s="9" t="s">
        <v>12</v>
      </c>
      <c r="H23" s="9" t="s">
        <v>53</v>
      </c>
      <c r="I23" s="9" t="s">
        <v>54</v>
      </c>
      <c r="J23" s="12" t="s">
        <v>15</v>
      </c>
    </row>
    <row r="24" spans="1:10" s="6" customFormat="1" ht="12.75" x14ac:dyDescent="0.2">
      <c r="A24" s="31">
        <v>16</v>
      </c>
      <c r="B24" s="9" t="s">
        <v>55</v>
      </c>
      <c r="C24" s="9" t="s">
        <v>56</v>
      </c>
      <c r="D24" s="9" t="s">
        <v>57</v>
      </c>
      <c r="E24" s="16">
        <v>55.67</v>
      </c>
      <c r="F24" s="9" t="s">
        <v>11</v>
      </c>
      <c r="G24" s="9" t="s">
        <v>12</v>
      </c>
      <c r="H24" s="9" t="s">
        <v>58</v>
      </c>
      <c r="I24" s="9" t="s">
        <v>59</v>
      </c>
      <c r="J24" s="12" t="s">
        <v>15</v>
      </c>
    </row>
    <row r="25" spans="1:10" s="6" customFormat="1" ht="12.75" x14ac:dyDescent="0.2">
      <c r="A25" s="31">
        <v>17</v>
      </c>
      <c r="B25" s="9" t="s">
        <v>65</v>
      </c>
      <c r="C25" s="9" t="s">
        <v>66</v>
      </c>
      <c r="D25" s="9" t="s">
        <v>67</v>
      </c>
      <c r="E25" s="16">
        <v>27.38</v>
      </c>
      <c r="F25" s="9" t="s">
        <v>11</v>
      </c>
      <c r="G25" s="9" t="s">
        <v>12</v>
      </c>
      <c r="H25" s="9" t="s">
        <v>68</v>
      </c>
      <c r="I25" s="9" t="s">
        <v>69</v>
      </c>
      <c r="J25" s="12" t="s">
        <v>15</v>
      </c>
    </row>
    <row r="26" spans="1:10" s="6" customFormat="1" ht="12.75" x14ac:dyDescent="0.2">
      <c r="A26" s="31">
        <v>18</v>
      </c>
      <c r="B26" s="9" t="s">
        <v>70</v>
      </c>
      <c r="C26" s="9" t="s">
        <v>71</v>
      </c>
      <c r="D26" s="9" t="s">
        <v>72</v>
      </c>
      <c r="E26" s="16">
        <v>132.5</v>
      </c>
      <c r="F26" s="9" t="s">
        <v>11</v>
      </c>
      <c r="G26" s="9" t="s">
        <v>12</v>
      </c>
      <c r="H26" s="9" t="s">
        <v>73</v>
      </c>
      <c r="I26" s="9" t="s">
        <v>74</v>
      </c>
      <c r="J26" s="12" t="s">
        <v>15</v>
      </c>
    </row>
    <row r="27" spans="1:10" s="6" customFormat="1" ht="12.75" x14ac:dyDescent="0.2">
      <c r="A27" s="31">
        <v>19</v>
      </c>
      <c r="B27" s="9" t="s">
        <v>75</v>
      </c>
      <c r="C27" s="9" t="s">
        <v>76</v>
      </c>
      <c r="D27" s="9" t="s">
        <v>77</v>
      </c>
      <c r="E27" s="16">
        <v>273.38</v>
      </c>
      <c r="F27" s="9" t="s">
        <v>11</v>
      </c>
      <c r="G27" s="9" t="s">
        <v>12</v>
      </c>
      <c r="H27" s="9" t="s">
        <v>48</v>
      </c>
      <c r="I27" s="9" t="s">
        <v>49</v>
      </c>
      <c r="J27" s="12" t="s">
        <v>15</v>
      </c>
    </row>
    <row r="28" spans="1:10" s="6" customFormat="1" ht="12.75" x14ac:dyDescent="0.2">
      <c r="A28" s="31">
        <v>20</v>
      </c>
      <c r="B28" s="9" t="s">
        <v>181</v>
      </c>
      <c r="C28" s="9"/>
      <c r="D28" s="9"/>
      <c r="E28" s="16">
        <v>23382.97</v>
      </c>
      <c r="F28" s="9" t="s">
        <v>11</v>
      </c>
      <c r="G28" s="9" t="s">
        <v>12</v>
      </c>
      <c r="H28" s="9" t="s">
        <v>78</v>
      </c>
      <c r="I28" s="9" t="s">
        <v>79</v>
      </c>
      <c r="J28" s="12" t="s">
        <v>15</v>
      </c>
    </row>
    <row r="29" spans="1:10" s="6" customFormat="1" ht="12.75" x14ac:dyDescent="0.2">
      <c r="A29" s="31">
        <v>21</v>
      </c>
      <c r="B29" s="9" t="s">
        <v>80</v>
      </c>
      <c r="C29" s="9" t="s">
        <v>81</v>
      </c>
      <c r="D29" s="9" t="s">
        <v>82</v>
      </c>
      <c r="E29" s="16">
        <v>88.36</v>
      </c>
      <c r="F29" s="9" t="s">
        <v>11</v>
      </c>
      <c r="G29" s="9" t="s">
        <v>12</v>
      </c>
      <c r="H29" s="9" t="s">
        <v>83</v>
      </c>
      <c r="I29" s="9" t="s">
        <v>84</v>
      </c>
      <c r="J29" s="12" t="s">
        <v>15</v>
      </c>
    </row>
    <row r="30" spans="1:10" s="6" customFormat="1" ht="12.75" x14ac:dyDescent="0.2">
      <c r="A30" s="31">
        <v>22</v>
      </c>
      <c r="B30" s="9" t="s">
        <v>85</v>
      </c>
      <c r="C30" s="9" t="s">
        <v>86</v>
      </c>
      <c r="D30" s="9" t="s">
        <v>87</v>
      </c>
      <c r="E30" s="16">
        <v>26.3</v>
      </c>
      <c r="F30" s="9" t="s">
        <v>11</v>
      </c>
      <c r="G30" s="9" t="s">
        <v>12</v>
      </c>
      <c r="H30" s="9" t="s">
        <v>36</v>
      </c>
      <c r="I30" s="9" t="s">
        <v>37</v>
      </c>
      <c r="J30" s="12" t="s">
        <v>15</v>
      </c>
    </row>
    <row r="31" spans="1:10" s="6" customFormat="1" ht="12.75" x14ac:dyDescent="0.2">
      <c r="A31" s="31">
        <v>23</v>
      </c>
      <c r="B31" s="9" t="s">
        <v>50</v>
      </c>
      <c r="C31" s="9" t="s">
        <v>51</v>
      </c>
      <c r="D31" s="9" t="s">
        <v>52</v>
      </c>
      <c r="E31" s="16">
        <v>437.06</v>
      </c>
      <c r="F31" s="9" t="s">
        <v>11</v>
      </c>
      <c r="G31" s="9" t="s">
        <v>12</v>
      </c>
      <c r="H31" s="9" t="s">
        <v>68</v>
      </c>
      <c r="I31" s="9" t="s">
        <v>69</v>
      </c>
      <c r="J31" s="12" t="s">
        <v>15</v>
      </c>
    </row>
    <row r="32" spans="1:10" s="6" customFormat="1" ht="12.75" x14ac:dyDescent="0.2">
      <c r="A32" s="31">
        <v>24</v>
      </c>
      <c r="B32" s="9" t="s">
        <v>50</v>
      </c>
      <c r="C32" s="9" t="s">
        <v>51</v>
      </c>
      <c r="D32" s="9" t="s">
        <v>52</v>
      </c>
      <c r="E32" s="16">
        <v>1.98</v>
      </c>
      <c r="F32" s="9" t="s">
        <v>11</v>
      </c>
      <c r="G32" s="9" t="s">
        <v>12</v>
      </c>
      <c r="H32" s="9" t="s">
        <v>73</v>
      </c>
      <c r="I32" s="9" t="s">
        <v>74</v>
      </c>
      <c r="J32" s="12" t="s">
        <v>15</v>
      </c>
    </row>
    <row r="33" spans="1:10" s="6" customFormat="1" ht="12.75" x14ac:dyDescent="0.2">
      <c r="A33" s="31">
        <v>25</v>
      </c>
      <c r="B33" s="9" t="s">
        <v>88</v>
      </c>
      <c r="C33" s="9" t="s">
        <v>89</v>
      </c>
      <c r="D33" s="9" t="s">
        <v>90</v>
      </c>
      <c r="E33" s="16">
        <v>244.5</v>
      </c>
      <c r="F33" s="9" t="s">
        <v>11</v>
      </c>
      <c r="G33" s="9" t="s">
        <v>12</v>
      </c>
      <c r="H33" s="9" t="s">
        <v>16</v>
      </c>
      <c r="I33" s="9" t="s">
        <v>17</v>
      </c>
      <c r="J33" s="12" t="s">
        <v>15</v>
      </c>
    </row>
    <row r="34" spans="1:10" s="6" customFormat="1" ht="12.75" x14ac:dyDescent="0.2">
      <c r="A34" s="31">
        <v>26</v>
      </c>
      <c r="B34" s="9" t="s">
        <v>91</v>
      </c>
      <c r="C34" s="9" t="s">
        <v>92</v>
      </c>
      <c r="D34" s="9" t="s">
        <v>93</v>
      </c>
      <c r="E34" s="16">
        <v>335.28</v>
      </c>
      <c r="F34" s="9" t="s">
        <v>11</v>
      </c>
      <c r="G34" s="9" t="s">
        <v>12</v>
      </c>
      <c r="H34" s="9" t="s">
        <v>26</v>
      </c>
      <c r="I34" s="9" t="s">
        <v>27</v>
      </c>
      <c r="J34" s="12" t="s">
        <v>15</v>
      </c>
    </row>
    <row r="35" spans="1:10" s="6" customFormat="1" ht="12.75" x14ac:dyDescent="0.2">
      <c r="A35" s="31">
        <v>27</v>
      </c>
      <c r="B35" s="9" t="s">
        <v>94</v>
      </c>
      <c r="C35" s="9" t="s">
        <v>95</v>
      </c>
      <c r="D35" s="9" t="s">
        <v>96</v>
      </c>
      <c r="E35" s="16">
        <v>32.5</v>
      </c>
      <c r="F35" s="9" t="s">
        <v>11</v>
      </c>
      <c r="G35" s="9" t="s">
        <v>12</v>
      </c>
      <c r="H35" s="9" t="s">
        <v>36</v>
      </c>
      <c r="I35" s="9" t="s">
        <v>37</v>
      </c>
      <c r="J35" s="12" t="s">
        <v>15</v>
      </c>
    </row>
    <row r="36" spans="1:10" s="6" customFormat="1" ht="12.75" x14ac:dyDescent="0.2">
      <c r="A36" s="31">
        <v>28</v>
      </c>
      <c r="B36" s="9" t="s">
        <v>181</v>
      </c>
      <c r="C36" s="9"/>
      <c r="D36" s="9"/>
      <c r="E36" s="16">
        <v>128515.44</v>
      </c>
      <c r="F36" s="9" t="s">
        <v>11</v>
      </c>
      <c r="G36" s="9" t="s">
        <v>12</v>
      </c>
      <c r="H36" s="9" t="s">
        <v>97</v>
      </c>
      <c r="I36" s="9" t="s">
        <v>98</v>
      </c>
      <c r="J36" s="12" t="s">
        <v>15</v>
      </c>
    </row>
    <row r="37" spans="1:10" s="6" customFormat="1" ht="12.75" x14ac:dyDescent="0.2">
      <c r="A37" s="31">
        <v>29</v>
      </c>
      <c r="B37" s="9" t="s">
        <v>181</v>
      </c>
      <c r="C37" s="9"/>
      <c r="D37" s="9"/>
      <c r="E37" s="16">
        <v>21059.88</v>
      </c>
      <c r="F37" s="9" t="s">
        <v>11</v>
      </c>
      <c r="G37" s="9" t="s">
        <v>12</v>
      </c>
      <c r="H37" s="9" t="s">
        <v>99</v>
      </c>
      <c r="I37" s="9" t="s">
        <v>100</v>
      </c>
      <c r="J37" s="12" t="s">
        <v>15</v>
      </c>
    </row>
    <row r="38" spans="1:10" s="6" customFormat="1" ht="12.75" x14ac:dyDescent="0.2">
      <c r="A38" s="31">
        <v>30</v>
      </c>
      <c r="B38" s="9" t="s">
        <v>181</v>
      </c>
      <c r="C38" s="9"/>
      <c r="D38" s="9"/>
      <c r="E38" s="16">
        <v>388</v>
      </c>
      <c r="F38" s="9" t="s">
        <v>11</v>
      </c>
      <c r="G38" s="9" t="s">
        <v>12</v>
      </c>
      <c r="H38" s="9" t="s">
        <v>101</v>
      </c>
      <c r="I38" s="9" t="s">
        <v>102</v>
      </c>
      <c r="J38" s="12" t="s">
        <v>15</v>
      </c>
    </row>
    <row r="39" spans="1:10" s="6" customFormat="1" ht="12.75" x14ac:dyDescent="0.2">
      <c r="A39" s="31">
        <v>31</v>
      </c>
      <c r="B39" s="9" t="s">
        <v>103</v>
      </c>
      <c r="C39" s="9" t="s">
        <v>104</v>
      </c>
      <c r="D39" s="9" t="s">
        <v>105</v>
      </c>
      <c r="E39" s="16">
        <v>163.74</v>
      </c>
      <c r="F39" s="9" t="s">
        <v>11</v>
      </c>
      <c r="G39" s="9" t="s">
        <v>12</v>
      </c>
      <c r="H39" s="9" t="s">
        <v>106</v>
      </c>
      <c r="I39" s="9" t="s">
        <v>107</v>
      </c>
      <c r="J39" s="12" t="s">
        <v>15</v>
      </c>
    </row>
    <row r="40" spans="1:10" s="6" customFormat="1" ht="12.75" x14ac:dyDescent="0.2">
      <c r="A40" s="31">
        <v>32</v>
      </c>
      <c r="B40" s="9" t="s">
        <v>108</v>
      </c>
      <c r="C40" s="9" t="s">
        <v>109</v>
      </c>
      <c r="D40" s="9" t="s">
        <v>110</v>
      </c>
      <c r="E40" s="16">
        <v>160</v>
      </c>
      <c r="F40" s="9" t="s">
        <v>11</v>
      </c>
      <c r="G40" s="9" t="s">
        <v>12</v>
      </c>
      <c r="H40" s="9" t="s">
        <v>58</v>
      </c>
      <c r="I40" s="9" t="s">
        <v>59</v>
      </c>
      <c r="J40" s="12" t="s">
        <v>15</v>
      </c>
    </row>
    <row r="41" spans="1:10" s="6" customFormat="1" ht="12.75" x14ac:dyDescent="0.2">
      <c r="A41" s="31">
        <v>33</v>
      </c>
      <c r="B41" s="9" t="s">
        <v>111</v>
      </c>
      <c r="C41" s="9" t="s">
        <v>112</v>
      </c>
      <c r="D41" s="9" t="s">
        <v>113</v>
      </c>
      <c r="E41" s="16">
        <v>247.02</v>
      </c>
      <c r="F41" s="9" t="s">
        <v>11</v>
      </c>
      <c r="G41" s="9" t="s">
        <v>12</v>
      </c>
      <c r="H41" s="9" t="s">
        <v>114</v>
      </c>
      <c r="I41" s="9" t="s">
        <v>115</v>
      </c>
      <c r="J41" s="12" t="s">
        <v>15</v>
      </c>
    </row>
    <row r="42" spans="1:10" s="6" customFormat="1" ht="12.75" x14ac:dyDescent="0.2">
      <c r="A42" s="31">
        <v>34</v>
      </c>
      <c r="B42" s="9" t="s">
        <v>116</v>
      </c>
      <c r="C42" s="9" t="s">
        <v>117</v>
      </c>
      <c r="D42" s="9" t="s">
        <v>118</v>
      </c>
      <c r="E42" s="16">
        <v>750</v>
      </c>
      <c r="F42" s="9" t="s">
        <v>11</v>
      </c>
      <c r="G42" s="9" t="s">
        <v>12</v>
      </c>
      <c r="H42" s="9" t="s">
        <v>119</v>
      </c>
      <c r="I42" s="9" t="s">
        <v>120</v>
      </c>
      <c r="J42" s="12" t="s">
        <v>15</v>
      </c>
    </row>
    <row r="43" spans="1:10" s="6" customFormat="1" ht="12.75" x14ac:dyDescent="0.2">
      <c r="A43" s="31">
        <v>35</v>
      </c>
      <c r="B43" s="9" t="s">
        <v>121</v>
      </c>
      <c r="C43" s="9" t="s">
        <v>122</v>
      </c>
      <c r="D43" s="9" t="s">
        <v>123</v>
      </c>
      <c r="E43" s="16">
        <v>48.74</v>
      </c>
      <c r="F43" s="9" t="s">
        <v>11</v>
      </c>
      <c r="G43" s="9" t="s">
        <v>12</v>
      </c>
      <c r="H43" s="9" t="s">
        <v>26</v>
      </c>
      <c r="I43" s="9" t="s">
        <v>27</v>
      </c>
      <c r="J43" s="12" t="s">
        <v>15</v>
      </c>
    </row>
    <row r="44" spans="1:10" s="6" customFormat="1" ht="12.75" x14ac:dyDescent="0.2">
      <c r="A44" s="31">
        <v>36</v>
      </c>
      <c r="B44" s="9" t="s">
        <v>28</v>
      </c>
      <c r="C44" s="9" t="s">
        <v>29</v>
      </c>
      <c r="D44" s="9" t="s">
        <v>30</v>
      </c>
      <c r="E44" s="16">
        <v>89.5</v>
      </c>
      <c r="F44" s="9" t="s">
        <v>11</v>
      </c>
      <c r="G44" s="9" t="s">
        <v>12</v>
      </c>
      <c r="H44" s="9" t="s">
        <v>68</v>
      </c>
      <c r="I44" s="9" t="s">
        <v>69</v>
      </c>
      <c r="J44" s="12" t="s">
        <v>15</v>
      </c>
    </row>
    <row r="45" spans="1:10" s="6" customFormat="1" ht="12.75" x14ac:dyDescent="0.2">
      <c r="A45" s="31" t="s">
        <v>213</v>
      </c>
      <c r="B45" s="9" t="s">
        <v>124</v>
      </c>
      <c r="C45" s="9" t="s">
        <v>125</v>
      </c>
      <c r="D45" s="9" t="s">
        <v>126</v>
      </c>
      <c r="E45" s="16">
        <v>424.8</v>
      </c>
      <c r="F45" s="9" t="s">
        <v>11</v>
      </c>
      <c r="G45" s="9" t="s">
        <v>12</v>
      </c>
      <c r="H45" s="9" t="s">
        <v>13</v>
      </c>
      <c r="I45" s="9" t="s">
        <v>14</v>
      </c>
      <c r="J45" s="12" t="s">
        <v>15</v>
      </c>
    </row>
    <row r="46" spans="1:10" s="6" customFormat="1" ht="12.75" x14ac:dyDescent="0.2">
      <c r="A46" s="31" t="s">
        <v>214</v>
      </c>
      <c r="B46" s="9" t="s">
        <v>127</v>
      </c>
      <c r="C46" s="9" t="s">
        <v>128</v>
      </c>
      <c r="D46" s="9" t="s">
        <v>129</v>
      </c>
      <c r="E46" s="16">
        <v>194.11</v>
      </c>
      <c r="F46" s="9" t="s">
        <v>11</v>
      </c>
      <c r="G46" s="9" t="s">
        <v>12</v>
      </c>
      <c r="H46" s="9" t="s">
        <v>16</v>
      </c>
      <c r="I46" s="9" t="s">
        <v>17</v>
      </c>
      <c r="J46" s="12" t="s">
        <v>15</v>
      </c>
    </row>
    <row r="47" spans="1:10" s="6" customFormat="1" ht="12.75" x14ac:dyDescent="0.2">
      <c r="A47" s="31" t="s">
        <v>215</v>
      </c>
      <c r="B47" s="9" t="s">
        <v>130</v>
      </c>
      <c r="C47" s="9" t="s">
        <v>131</v>
      </c>
      <c r="D47" s="9" t="s">
        <v>132</v>
      </c>
      <c r="E47" s="16">
        <v>2490.25</v>
      </c>
      <c r="F47" s="9" t="s">
        <v>11</v>
      </c>
      <c r="G47" s="9" t="s">
        <v>12</v>
      </c>
      <c r="H47" s="9" t="s">
        <v>43</v>
      </c>
      <c r="I47" s="9" t="s">
        <v>44</v>
      </c>
      <c r="J47" s="12" t="s">
        <v>15</v>
      </c>
    </row>
    <row r="48" spans="1:10" s="6" customFormat="1" ht="12.75" x14ac:dyDescent="0.2">
      <c r="A48" s="31" t="s">
        <v>216</v>
      </c>
      <c r="B48" s="9" t="s">
        <v>133</v>
      </c>
      <c r="C48" s="9" t="s">
        <v>134</v>
      </c>
      <c r="D48" s="9" t="s">
        <v>135</v>
      </c>
      <c r="E48" s="16">
        <v>746.98</v>
      </c>
      <c r="F48" s="9" t="s">
        <v>11</v>
      </c>
      <c r="G48" s="9" t="s">
        <v>12</v>
      </c>
      <c r="H48" s="9" t="s">
        <v>43</v>
      </c>
      <c r="I48" s="9" t="s">
        <v>44</v>
      </c>
      <c r="J48" s="12" t="s">
        <v>15</v>
      </c>
    </row>
    <row r="49" spans="1:10" s="6" customFormat="1" ht="12.75" x14ac:dyDescent="0.2">
      <c r="A49" s="31" t="s">
        <v>224</v>
      </c>
      <c r="B49" s="9" t="s">
        <v>182</v>
      </c>
      <c r="C49" s="9" t="s">
        <v>136</v>
      </c>
      <c r="D49" s="9"/>
      <c r="E49" s="16">
        <v>451.36</v>
      </c>
      <c r="F49" s="9" t="s">
        <v>11</v>
      </c>
      <c r="G49" s="9" t="s">
        <v>12</v>
      </c>
      <c r="H49" s="9" t="s">
        <v>48</v>
      </c>
      <c r="I49" s="9" t="s">
        <v>49</v>
      </c>
      <c r="J49" s="12" t="s">
        <v>15</v>
      </c>
    </row>
    <row r="50" spans="1:10" s="6" customFormat="1" ht="12.75" x14ac:dyDescent="0.2">
      <c r="A50" s="31" t="s">
        <v>225</v>
      </c>
      <c r="B50" s="9" t="s">
        <v>137</v>
      </c>
      <c r="C50" s="9" t="s">
        <v>138</v>
      </c>
      <c r="D50" s="9" t="s">
        <v>139</v>
      </c>
      <c r="E50" s="16">
        <v>796.25</v>
      </c>
      <c r="F50" s="9" t="s">
        <v>11</v>
      </c>
      <c r="G50" s="9" t="s">
        <v>12</v>
      </c>
      <c r="H50" s="9" t="s">
        <v>31</v>
      </c>
      <c r="I50" s="9" t="s">
        <v>32</v>
      </c>
      <c r="J50" s="12" t="s">
        <v>15</v>
      </c>
    </row>
    <row r="51" spans="1:10" s="6" customFormat="1" ht="12.75" x14ac:dyDescent="0.2">
      <c r="A51" s="31" t="s">
        <v>226</v>
      </c>
      <c r="B51" s="9" t="s">
        <v>85</v>
      </c>
      <c r="C51" s="9" t="s">
        <v>86</v>
      </c>
      <c r="D51" s="9" t="s">
        <v>87</v>
      </c>
      <c r="E51" s="16">
        <v>50</v>
      </c>
      <c r="F51" s="9" t="s">
        <v>11</v>
      </c>
      <c r="G51" s="9" t="s">
        <v>12</v>
      </c>
      <c r="H51" s="9" t="s">
        <v>140</v>
      </c>
      <c r="I51" s="9" t="s">
        <v>141</v>
      </c>
      <c r="J51" s="12" t="s">
        <v>15</v>
      </c>
    </row>
    <row r="52" spans="1:10" s="6" customFormat="1" ht="12.75" x14ac:dyDescent="0.2">
      <c r="A52" s="31" t="s">
        <v>227</v>
      </c>
      <c r="B52" s="9" t="s">
        <v>190</v>
      </c>
      <c r="C52" s="9" t="s">
        <v>191</v>
      </c>
      <c r="D52" s="9" t="s">
        <v>189</v>
      </c>
      <c r="E52" s="16">
        <v>600</v>
      </c>
      <c r="F52" s="9" t="s">
        <v>11</v>
      </c>
      <c r="G52" s="9" t="s">
        <v>12</v>
      </c>
      <c r="H52" s="9" t="s">
        <v>140</v>
      </c>
      <c r="I52" s="9" t="s">
        <v>141</v>
      </c>
      <c r="J52" s="12" t="s">
        <v>15</v>
      </c>
    </row>
    <row r="53" spans="1:10" s="6" customFormat="1" ht="12.75" x14ac:dyDescent="0.2">
      <c r="A53" s="31" t="s">
        <v>220</v>
      </c>
      <c r="B53" s="9" t="s">
        <v>142</v>
      </c>
      <c r="C53" s="9" t="s">
        <v>143</v>
      </c>
      <c r="D53" s="9" t="s">
        <v>144</v>
      </c>
      <c r="E53" s="16">
        <v>382.77</v>
      </c>
      <c r="F53" s="9" t="s">
        <v>11</v>
      </c>
      <c r="G53" s="9" t="s">
        <v>12</v>
      </c>
      <c r="H53" s="9" t="s">
        <v>31</v>
      </c>
      <c r="I53" s="9" t="s">
        <v>32</v>
      </c>
      <c r="J53" s="12" t="s">
        <v>15</v>
      </c>
    </row>
    <row r="54" spans="1:10" s="6" customFormat="1" ht="12.75" x14ac:dyDescent="0.2">
      <c r="A54" s="31" t="s">
        <v>221</v>
      </c>
      <c r="B54" s="9" t="s">
        <v>145</v>
      </c>
      <c r="C54" s="9" t="s">
        <v>146</v>
      </c>
      <c r="D54" s="9" t="s">
        <v>147</v>
      </c>
      <c r="E54" s="16">
        <f>58.08+269.36+112</f>
        <v>439.44</v>
      </c>
      <c r="F54" s="9" t="s">
        <v>11</v>
      </c>
      <c r="G54" s="9" t="s">
        <v>12</v>
      </c>
      <c r="H54" s="9" t="s">
        <v>21</v>
      </c>
      <c r="I54" s="9" t="s">
        <v>22</v>
      </c>
      <c r="J54" s="12" t="s">
        <v>15</v>
      </c>
    </row>
    <row r="55" spans="1:10" s="6" customFormat="1" ht="12.75" x14ac:dyDescent="0.2">
      <c r="A55" s="31" t="s">
        <v>228</v>
      </c>
      <c r="B55" s="9" t="s">
        <v>148</v>
      </c>
      <c r="C55" s="9" t="s">
        <v>149</v>
      </c>
      <c r="D55" s="9" t="s">
        <v>150</v>
      </c>
      <c r="E55" s="16">
        <v>1.66</v>
      </c>
      <c r="F55" s="9" t="s">
        <v>11</v>
      </c>
      <c r="G55" s="9" t="s">
        <v>12</v>
      </c>
      <c r="H55" s="9" t="s">
        <v>119</v>
      </c>
      <c r="I55" s="9" t="s">
        <v>120</v>
      </c>
      <c r="J55" s="12" t="s">
        <v>15</v>
      </c>
    </row>
    <row r="56" spans="1:10" s="6" customFormat="1" ht="12.75" x14ac:dyDescent="0.2">
      <c r="A56" s="31" t="s">
        <v>219</v>
      </c>
      <c r="B56" s="9" t="s">
        <v>151</v>
      </c>
      <c r="C56" s="9" t="s">
        <v>152</v>
      </c>
      <c r="D56" s="9" t="s">
        <v>153</v>
      </c>
      <c r="E56" s="16">
        <v>45.35</v>
      </c>
      <c r="F56" s="9" t="s">
        <v>11</v>
      </c>
      <c r="G56" s="9" t="s">
        <v>12</v>
      </c>
      <c r="H56" s="9" t="s">
        <v>26</v>
      </c>
      <c r="I56" s="9" t="s">
        <v>27</v>
      </c>
      <c r="J56" s="12" t="s">
        <v>15</v>
      </c>
    </row>
    <row r="57" spans="1:10" s="6" customFormat="1" ht="12.75" x14ac:dyDescent="0.2">
      <c r="A57" s="31" t="s">
        <v>223</v>
      </c>
      <c r="B57" s="9" t="s">
        <v>154</v>
      </c>
      <c r="C57" s="9" t="s">
        <v>155</v>
      </c>
      <c r="D57" s="9" t="s">
        <v>156</v>
      </c>
      <c r="E57" s="16">
        <v>62.5</v>
      </c>
      <c r="F57" s="9" t="s">
        <v>11</v>
      </c>
      <c r="G57" s="9" t="s">
        <v>12</v>
      </c>
      <c r="H57" s="9" t="s">
        <v>13</v>
      </c>
      <c r="I57" s="9" t="s">
        <v>14</v>
      </c>
      <c r="J57" s="12" t="s">
        <v>15</v>
      </c>
    </row>
    <row r="58" spans="1:10" s="6" customFormat="1" ht="12.75" x14ac:dyDescent="0.2">
      <c r="A58" s="31" t="s">
        <v>229</v>
      </c>
      <c r="B58" s="9" t="s">
        <v>148</v>
      </c>
      <c r="C58" s="9" t="s">
        <v>149</v>
      </c>
      <c r="D58" s="9" t="s">
        <v>150</v>
      </c>
      <c r="E58" s="16">
        <v>64.7</v>
      </c>
      <c r="F58" s="9" t="s">
        <v>11</v>
      </c>
      <c r="G58" s="9" t="s">
        <v>12</v>
      </c>
      <c r="H58" s="9" t="s">
        <v>157</v>
      </c>
      <c r="I58" s="9" t="s">
        <v>158</v>
      </c>
      <c r="J58" s="12" t="s">
        <v>15</v>
      </c>
    </row>
    <row r="59" spans="1:10" s="6" customFormat="1" ht="12.75" x14ac:dyDescent="0.2">
      <c r="A59" s="31" t="s">
        <v>230</v>
      </c>
      <c r="B59" s="9" t="s">
        <v>159</v>
      </c>
      <c r="C59" s="9" t="s">
        <v>160</v>
      </c>
      <c r="D59" s="9" t="s">
        <v>161</v>
      </c>
      <c r="E59" s="16">
        <v>300</v>
      </c>
      <c r="F59" s="9" t="s">
        <v>11</v>
      </c>
      <c r="G59" s="9" t="s">
        <v>12</v>
      </c>
      <c r="H59" s="9" t="s">
        <v>13</v>
      </c>
      <c r="I59" s="9" t="s">
        <v>14</v>
      </c>
      <c r="J59" s="12" t="s">
        <v>15</v>
      </c>
    </row>
    <row r="60" spans="1:10" s="6" customFormat="1" ht="12.75" x14ac:dyDescent="0.2">
      <c r="A60" s="31" t="s">
        <v>222</v>
      </c>
      <c r="B60" s="9" t="s">
        <v>162</v>
      </c>
      <c r="C60" s="9" t="s">
        <v>163</v>
      </c>
      <c r="D60" s="9" t="s">
        <v>164</v>
      </c>
      <c r="E60" s="16">
        <v>100</v>
      </c>
      <c r="F60" s="9" t="s">
        <v>11</v>
      </c>
      <c r="G60" s="9" t="s">
        <v>12</v>
      </c>
      <c r="H60" s="9" t="s">
        <v>53</v>
      </c>
      <c r="I60" s="9" t="s">
        <v>54</v>
      </c>
      <c r="J60" s="12" t="s">
        <v>15</v>
      </c>
    </row>
    <row r="61" spans="1:10" s="6" customFormat="1" ht="12.75" x14ac:dyDescent="0.2">
      <c r="A61" s="31" t="s">
        <v>218</v>
      </c>
      <c r="B61" s="9" t="s">
        <v>165</v>
      </c>
      <c r="C61" s="9" t="s">
        <v>166</v>
      </c>
      <c r="D61" s="9" t="s">
        <v>167</v>
      </c>
      <c r="E61" s="16">
        <v>44.85</v>
      </c>
      <c r="F61" s="9" t="s">
        <v>11</v>
      </c>
      <c r="G61" s="9" t="s">
        <v>12</v>
      </c>
      <c r="H61" s="9" t="s">
        <v>36</v>
      </c>
      <c r="I61" s="9" t="s">
        <v>37</v>
      </c>
      <c r="J61" s="12" t="s">
        <v>15</v>
      </c>
    </row>
    <row r="62" spans="1:10" s="6" customFormat="1" ht="12.75" x14ac:dyDescent="0.2">
      <c r="A62" s="31" t="s">
        <v>231</v>
      </c>
      <c r="B62" s="9" t="s">
        <v>233</v>
      </c>
      <c r="C62" s="9" t="s">
        <v>168</v>
      </c>
      <c r="D62" s="9" t="s">
        <v>57</v>
      </c>
      <c r="E62" s="16">
        <v>24</v>
      </c>
      <c r="F62" s="9" t="s">
        <v>11</v>
      </c>
      <c r="G62" s="9" t="s">
        <v>12</v>
      </c>
      <c r="H62" s="9" t="s">
        <v>157</v>
      </c>
      <c r="I62" s="9" t="s">
        <v>158</v>
      </c>
      <c r="J62" s="12" t="s">
        <v>15</v>
      </c>
    </row>
    <row r="63" spans="1:10" s="6" customFormat="1" ht="12.75" x14ac:dyDescent="0.2">
      <c r="A63" s="31" t="s">
        <v>232</v>
      </c>
      <c r="B63" s="9" t="s">
        <v>186</v>
      </c>
      <c r="C63" s="9" t="s">
        <v>187</v>
      </c>
      <c r="D63" s="9" t="s">
        <v>188</v>
      </c>
      <c r="E63" s="16">
        <v>1500</v>
      </c>
      <c r="F63" s="9" t="s">
        <v>11</v>
      </c>
      <c r="G63" s="9" t="s">
        <v>12</v>
      </c>
      <c r="H63" s="9" t="s">
        <v>53</v>
      </c>
      <c r="I63" s="9" t="s">
        <v>54</v>
      </c>
      <c r="J63" s="12" t="s">
        <v>15</v>
      </c>
    </row>
    <row r="64" spans="1:10" s="6" customFormat="1" ht="12.75" x14ac:dyDescent="0.2">
      <c r="A64" s="31" t="s">
        <v>217</v>
      </c>
      <c r="B64" s="9" t="s">
        <v>186</v>
      </c>
      <c r="C64" s="9" t="s">
        <v>187</v>
      </c>
      <c r="D64" s="9" t="s">
        <v>188</v>
      </c>
      <c r="E64" s="16">
        <v>449</v>
      </c>
      <c r="F64" s="9" t="s">
        <v>11</v>
      </c>
      <c r="G64" s="9" t="s">
        <v>12</v>
      </c>
      <c r="H64" s="9" t="s">
        <v>73</v>
      </c>
      <c r="I64" s="9" t="s">
        <v>74</v>
      </c>
      <c r="J64" s="12" t="s">
        <v>15</v>
      </c>
    </row>
    <row r="65" spans="1:10" s="6" customFormat="1" ht="12.75" x14ac:dyDescent="0.2">
      <c r="A65" s="31" t="s">
        <v>237</v>
      </c>
      <c r="B65" s="9" t="s">
        <v>169</v>
      </c>
      <c r="C65" s="9" t="s">
        <v>170</v>
      </c>
      <c r="D65" s="9" t="s">
        <v>171</v>
      </c>
      <c r="E65" s="16">
        <v>235</v>
      </c>
      <c r="F65" s="9" t="s">
        <v>11</v>
      </c>
      <c r="G65" s="9" t="s">
        <v>12</v>
      </c>
      <c r="H65" s="9" t="s">
        <v>68</v>
      </c>
      <c r="I65" s="9" t="s">
        <v>69</v>
      </c>
      <c r="J65" s="12" t="s">
        <v>15</v>
      </c>
    </row>
    <row r="66" spans="1:10" s="6" customFormat="1" ht="12.75" x14ac:dyDescent="0.2">
      <c r="A66" s="31" t="s">
        <v>234</v>
      </c>
      <c r="B66" s="9" t="s">
        <v>183</v>
      </c>
      <c r="C66" s="9" t="s">
        <v>185</v>
      </c>
      <c r="D66" s="9" t="s">
        <v>184</v>
      </c>
      <c r="E66" s="16">
        <v>450</v>
      </c>
      <c r="F66" s="9" t="s">
        <v>11</v>
      </c>
      <c r="G66" s="9" t="s">
        <v>12</v>
      </c>
      <c r="H66" s="9" t="s">
        <v>63</v>
      </c>
      <c r="I66" s="9" t="s">
        <v>64</v>
      </c>
      <c r="J66" s="12" t="s">
        <v>15</v>
      </c>
    </row>
    <row r="67" spans="1:10" s="6" customFormat="1" ht="12.75" x14ac:dyDescent="0.2">
      <c r="A67" s="31" t="s">
        <v>238</v>
      </c>
      <c r="B67" s="9" t="s">
        <v>192</v>
      </c>
      <c r="C67" s="9" t="s">
        <v>193</v>
      </c>
      <c r="D67" s="9" t="s">
        <v>194</v>
      </c>
      <c r="E67" s="16">
        <v>148.6</v>
      </c>
      <c r="F67" s="9" t="s">
        <v>11</v>
      </c>
      <c r="G67" s="9" t="s">
        <v>12</v>
      </c>
      <c r="H67" s="9" t="s">
        <v>195</v>
      </c>
      <c r="I67" s="9" t="s">
        <v>196</v>
      </c>
      <c r="J67" s="12" t="s">
        <v>15</v>
      </c>
    </row>
    <row r="68" spans="1:10" s="6" customFormat="1" ht="12.75" x14ac:dyDescent="0.2">
      <c r="A68" s="31" t="s">
        <v>239</v>
      </c>
      <c r="B68" s="9" t="s">
        <v>198</v>
      </c>
      <c r="C68" s="9" t="s">
        <v>199</v>
      </c>
      <c r="D68" s="9" t="s">
        <v>197</v>
      </c>
      <c r="E68" s="16">
        <v>327.9</v>
      </c>
      <c r="F68" s="9" t="s">
        <v>11</v>
      </c>
      <c r="G68" s="9" t="s">
        <v>12</v>
      </c>
      <c r="H68" s="9" t="s">
        <v>195</v>
      </c>
      <c r="I68" s="9" t="s">
        <v>196</v>
      </c>
      <c r="J68" s="12" t="s">
        <v>15</v>
      </c>
    </row>
    <row r="69" spans="1:10" s="6" customFormat="1" ht="12.75" x14ac:dyDescent="0.2">
      <c r="A69" s="31" t="s">
        <v>235</v>
      </c>
      <c r="B69" s="9" t="s">
        <v>60</v>
      </c>
      <c r="C69" s="9" t="s">
        <v>61</v>
      </c>
      <c r="D69" s="9" t="s">
        <v>62</v>
      </c>
      <c r="E69" s="16">
        <v>297.68</v>
      </c>
      <c r="F69" s="9" t="s">
        <v>11</v>
      </c>
      <c r="G69" s="9" t="s">
        <v>12</v>
      </c>
      <c r="H69" s="9" t="s">
        <v>63</v>
      </c>
      <c r="I69" s="9" t="s">
        <v>64</v>
      </c>
      <c r="J69" s="12" t="s">
        <v>15</v>
      </c>
    </row>
    <row r="70" spans="1:10" s="6" customFormat="1" ht="13.5" thickBot="1" x14ac:dyDescent="0.25">
      <c r="A70" s="32" t="s">
        <v>236</v>
      </c>
      <c r="B70" s="13" t="s">
        <v>172</v>
      </c>
      <c r="C70" s="13" t="s">
        <v>173</v>
      </c>
      <c r="D70" s="13" t="s">
        <v>174</v>
      </c>
      <c r="E70" s="25">
        <v>235.44</v>
      </c>
      <c r="F70" s="13" t="s">
        <v>11</v>
      </c>
      <c r="G70" s="13" t="s">
        <v>12</v>
      </c>
      <c r="H70" s="13" t="s">
        <v>26</v>
      </c>
      <c r="I70" s="13" t="s">
        <v>27</v>
      </c>
      <c r="J70" s="14" t="s">
        <v>15</v>
      </c>
    </row>
    <row r="71" spans="1:10" ht="3" customHeight="1" thickBot="1" x14ac:dyDescent="0.3">
      <c r="A71" s="6"/>
      <c r="B71" s="6"/>
      <c r="C71" s="6"/>
      <c r="D71" s="6"/>
      <c r="E71" s="6"/>
      <c r="F71" s="6"/>
      <c r="G71" s="7"/>
      <c r="H71" s="6"/>
      <c r="I71" s="6"/>
      <c r="J71" s="6"/>
    </row>
    <row r="72" spans="1:10" ht="19.5" thickBot="1" x14ac:dyDescent="0.35">
      <c r="A72" s="19" t="s">
        <v>10</v>
      </c>
      <c r="B72" s="20"/>
      <c r="C72" s="20"/>
      <c r="D72" s="21"/>
      <c r="E72" s="15">
        <f>SUBTOTAL(9,E9:E71)</f>
        <v>201932.17999999996</v>
      </c>
      <c r="F72" s="22"/>
      <c r="G72" s="20"/>
      <c r="H72" s="20"/>
      <c r="I72" s="20"/>
      <c r="J72" s="23"/>
    </row>
    <row r="73" spans="1:10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6"/>
      <c r="B74" s="6"/>
      <c r="C74" s="6"/>
      <c r="D74" s="6"/>
      <c r="E74" s="8"/>
      <c r="F74" s="6"/>
      <c r="G74" s="6"/>
      <c r="H74" s="6"/>
      <c r="I74" s="6"/>
      <c r="J74" s="6"/>
    </row>
    <row r="75" spans="1:10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</row>
  </sheetData>
  <mergeCells count="5">
    <mergeCell ref="A1:G1"/>
    <mergeCell ref="A5:J5"/>
    <mergeCell ref="A7:J7"/>
    <mergeCell ref="A72:D72"/>
    <mergeCell ref="F72:J72"/>
  </mergeCells>
  <pageMargins left="0.70866141732283505" right="0.70866141732283505" top="0.74803149606299202" bottom="0.74803149606299202" header="0.31496062992126" footer="0.31496062992126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Izvješće-12.2025.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2026-01-07T12:00:45Z</cp:lastPrinted>
  <dcterms:created xsi:type="dcterms:W3CDTF">2026-01-07T09:39:54Z</dcterms:created>
  <dcterms:modified xsi:type="dcterms:W3CDTF">2026-01-07T12:01:18Z</dcterms:modified>
</cp:coreProperties>
</file>