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5\"/>
    </mc:Choice>
  </mc:AlternateContent>
  <xr:revisionPtr revIDLastSave="0" documentId="13_ncr:1_{FFCB97F9-ACAE-4227-992C-2936AAEE2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 2025" sheetId="5" r:id="rId1"/>
    <sheet name="Prihodi 2025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5" l="1"/>
  <c r="B13" i="5" l="1"/>
  <c r="B18" i="5"/>
  <c r="B14" i="5" l="1"/>
  <c r="B12" i="5"/>
  <c r="B8" i="5"/>
  <c r="B16" i="5" s="1"/>
  <c r="B19" i="5" s="1"/>
</calcChain>
</file>

<file path=xl/sharedStrings.xml><?xml version="1.0" encoding="utf-8"?>
<sst xmlns="http://schemas.openxmlformats.org/spreadsheetml/2006/main" count="292" uniqueCount="247">
  <si>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</si>
  <si>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</si>
  <si>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</si>
  <si>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</si>
  <si>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</si>
  <si>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</si>
  <si>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</si>
  <si>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</si>
  <si>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</si>
  <si>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</si>
  <si>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</si>
  <si>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</si>
  <si>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</si>
  <si>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</si>
  <si>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</si>
  <si>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</si>
  <si>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</si>
  <si>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</si>
  <si>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</si>
  <si>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</si>
  <si>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</si>
  <si>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</si>
  <si>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</si>
  <si>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</si>
  <si>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</si>
  <si>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</si>
  <si>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</si>
  <si>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</si>
  <si>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</si>
  <si>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</si>
  <si>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</si>
  <si>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</si>
  <si>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</si>
  <si>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</si>
  <si>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</si>
  <si>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</si>
  <si>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</si>
  <si>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</si>
  <si>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</si>
  <si>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</si>
  <si>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</si>
  <si>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</si>
  <si>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</si>
  <si>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</si>
  <si>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</si>
  <si>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</si>
  <si>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</si>
  <si>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</si>
  <si>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</si>
  <si>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</si>
  <si>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</si>
  <si>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</si>
  <si>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</si>
  <si>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</si>
  <si>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</si>
  <si>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</si>
  <si>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</si>
  <si>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</si>
  <si>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</si>
  <si>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</si>
  <si>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</si>
  <si>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</si>
  <si>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</si>
  <si>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</si>
  <si>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</si>
  <si>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</si>
  <si>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</si>
  <si>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</si>
  <si>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</si>
  <si>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</si>
  <si>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</si>
  <si>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</si>
  <si>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</si>
  <si>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</si>
  <si>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</si>
  <si>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</si>
  <si>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</si>
  <si>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</si>
  <si>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</si>
  <si>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</si>
  <si>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</si>
  <si>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</si>
  <si>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</si>
  <si>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</si>
  <si>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</si>
  <si>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</si>
  <si>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</si>
  <si>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</si>
  <si>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</si>
  <si>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</si>
  <si>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</si>
  <si>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</si>
  <si>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</si>
  <si>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</si>
  <si>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</si>
  <si>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</si>
  <si>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</si>
  <si>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</si>
  <si>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</si>
  <si>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</si>
  <si>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</si>
  <si>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</si>
  <si>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</si>
  <si>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</si>
  <si>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</si>
  <si>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</si>
  <si>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</si>
  <si>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</si>
  <si>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</si>
  <si>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</si>
  <si>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</si>
  <si>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</si>
  <si>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</si>
  <si>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</si>
  <si>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</si>
  <si>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</si>
  <si>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</si>
  <si>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</si>
  <si>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</si>
  <si>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</si>
  <si>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</si>
  <si>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</si>
  <si>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</si>
  <si>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</si>
  <si>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</si>
  <si>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</si>
  <si>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</si>
  <si>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</si>
  <si>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</si>
  <si>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</si>
  <si>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</si>
  <si>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</si>
  <si>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</si>
  <si>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</si>
  <si>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</si>
  <si>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</si>
  <si>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</si>
  <si>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</si>
  <si>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</si>
  <si>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</si>
  <si>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</si>
  <si>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</si>
  <si>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</si>
  <si>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</si>
  <si>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</si>
  <si>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</si>
  <si>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</si>
  <si>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</si>
  <si>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</si>
  <si>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</si>
  <si>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</si>
  <si>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</si>
  <si>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</si>
  <si>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</si>
  <si>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</si>
  <si>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</si>
  <si>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</si>
  <si>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</si>
  <si>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</si>
  <si>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</si>
  <si>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</si>
  <si>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</si>
  <si>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</si>
  <si>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</si>
  <si>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</si>
  <si>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</si>
  <si>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</si>
  <si>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</si>
  <si>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</si>
  <si>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</si>
  <si>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</si>
  <si>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</si>
  <si>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</si>
  <si>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</si>
  <si>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</si>
  <si>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</si>
  <si>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</si>
  <si>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</si>
  <si>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</si>
  <si>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</si>
  <si>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</si>
  <si>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</si>
  <si>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</si>
  <si>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</si>
  <si>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</si>
  <si>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</si>
  <si>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</si>
  <si>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</si>
  <si>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</si>
  <si>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</si>
  <si>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</si>
  <si>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</si>
  <si>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</si>
  <si>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</si>
  <si>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</si>
  <si>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</si>
  <si>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</si>
  <si>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</si>
  <si>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</si>
  <si>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</si>
  <si>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Donacije (6.1.1.)</t>
  </si>
  <si>
    <t>Prihodi od nefin. Im. i nadoknade šteta s osnova osiguranja (3.1.1.)</t>
  </si>
  <si>
    <t>Pomoći-ministarstvo (5.1.1. + 5.3.1. kapitalne)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</si>
  <si>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</si>
  <si>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</si>
  <si>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</si>
  <si>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</si>
  <si>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</si>
  <si>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</si>
  <si>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Otpremnine</t>
  </si>
  <si>
    <t>Pomoći-asistenti  (5.1.3.)</t>
  </si>
  <si>
    <t>Sitan inventar</t>
  </si>
  <si>
    <t>Auto gume</t>
  </si>
  <si>
    <t>Bonusi za uspješan rad</t>
  </si>
  <si>
    <t>Procjena 2026.</t>
  </si>
  <si>
    <t>Dodatna ulaganja na građevinskim objektima</t>
  </si>
  <si>
    <t>Dodatna ulaganja</t>
  </si>
  <si>
    <t>Obveze za ostali rashodi za službena putovanja</t>
  </si>
  <si>
    <t>Pomoći-shema voća  (5.1.3.)</t>
  </si>
  <si>
    <t xml:space="preserve">Višak iz 2024. </t>
  </si>
  <si>
    <t>Financijski plan za 2025.</t>
  </si>
  <si>
    <t>Procjena 2027.</t>
  </si>
  <si>
    <t>Pomoćni i sanitetski materijal</t>
  </si>
  <si>
    <t>Kamate na depozite po viđenju</t>
  </si>
  <si>
    <t>Tekuće donacije od fizičkih osoba</t>
  </si>
  <si>
    <t>Teliće donacije od trgovačkih društava</t>
  </si>
  <si>
    <t>Tekuće donacije od ostalih subjekata izvan općeg proračuna</t>
  </si>
  <si>
    <t>-</t>
  </si>
  <si>
    <t>Predsjednik Školskog odbora: ___________________ Tomislav Ćavar, dipl.iur.</t>
  </si>
  <si>
    <t>UR.BROJ: 2196-4-3-01/03-1</t>
  </si>
  <si>
    <t>Ravnatelj: ______________________ Darko Domaćinović, prof.</t>
  </si>
  <si>
    <t>Manjak prihoda poslovanja</t>
  </si>
  <si>
    <t xml:space="preserve">Manjak iz 2025. </t>
  </si>
  <si>
    <t>Tekuće pomoći iz nenadležnog proračuna - Drenovci</t>
  </si>
  <si>
    <t>Sufinanciranje cijene usluge, participacije i slično-Vinkovci</t>
  </si>
  <si>
    <t>Sufinanciranje cijene usluge, participacije i slično-Drenovci</t>
  </si>
  <si>
    <t>Prihodi od pruženih usluga-Vinkovci</t>
  </si>
  <si>
    <t>Prihodi od pruženih usluga-Drenovci</t>
  </si>
  <si>
    <t>Vlastiti-Vinkovci  (3.1.1.)</t>
  </si>
  <si>
    <t>Vlastiti-Drenovci (3.1.1.)</t>
  </si>
  <si>
    <t>Općina Drenovci -Drenovci    (5.2.1.)</t>
  </si>
  <si>
    <t>MANJAK IZ 2025. GODINE</t>
  </si>
  <si>
    <t>Treća izmjena i dopuna financijskog plana - plan rashoda i prihoda 2025. godine</t>
  </si>
  <si>
    <t>Financijski plan za 2025.                           -22.12.2025</t>
  </si>
  <si>
    <t xml:space="preserve">                                 M.P.                                 22.12.2025.</t>
  </si>
  <si>
    <t>KLASA: 400-02/25-01/07</t>
  </si>
  <si>
    <t>Novi plan od 22.12.2025.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</si>
</sst>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rgb="FF000000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5" fillId="0" borderId="0"/>
    <xf numFmtId="164" fontId="24" fillId="0" borderId="0" applyFont="0" applyFill="0" applyBorder="0" applyAlignment="0" applyProtection="0"/>
    <xf numFmtId="0" fontId="25" fillId="0" borderId="0"/>
  </cellStyleXfs>
  <cellXfs count="31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0" xfId="0" applyNumberFormat="1" applyFont="1" applyFill="1" applyBorder="1" applyAlignment="1">
      <alignment horizontal="center"/>
    </xf>
    <xf numFmtId="0" fontId="8" fillId="3" borderId="21" xfId="0" applyNumberFormat="1" applyFont="1" applyFill="1" applyBorder="1" applyAlignment="1">
      <alignment horizontal="center"/>
    </xf>
    <xf numFmtId="4" fontId="8" fillId="3" borderId="21" xfId="5" applyNumberFormat="1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wrapText="1"/>
    </xf>
    <xf numFmtId="4" fontId="8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0" fontId="9" fillId="0" borderId="29" xfId="0" applyNumberFormat="1" applyFont="1" applyBorder="1" applyAlignment="1">
      <alignment horizontal="center"/>
    </xf>
    <xf numFmtId="0" fontId="9" fillId="0" borderId="27" xfId="0" applyNumberFormat="1" applyFont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4" borderId="15" xfId="0" applyNumberFormat="1" applyFont="1" applyFill="1" applyBorder="1" applyAlignment="1">
      <alignment horizontal="center"/>
    </xf>
    <xf numFmtId="0" fontId="9" fillId="4" borderId="27" xfId="0" applyNumberFormat="1" applyFont="1" applyFill="1" applyBorder="1" applyAlignment="1">
      <alignment horizontal="center"/>
    </xf>
    <xf numFmtId="4" fontId="8" fillId="3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5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7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11" borderId="21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1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1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center"/>
    </xf>
    <xf numFmtId="4" fontId="8" fillId="3" borderId="21" xfId="0" applyNumberFormat="1" applyFont="1" applyFill="1" applyBorder="1"/>
    <xf numFmtId="3" fontId="8" fillId="3" borderId="30" xfId="0" applyNumberFormat="1" applyFont="1" applyFill="1" applyBorder="1" applyAlignment="1">
      <alignment horizontal="center"/>
    </xf>
    <xf numFmtId="4" fontId="8" fillId="3" borderId="5" xfId="0" applyNumberFormat="1" applyFont="1" applyFill="1" applyBorder="1"/>
    <xf numFmtId="0" fontId="8" fillId="0" borderId="29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22" fillId="11" borderId="21" xfId="0" applyNumberFormat="1" applyFont="1" applyFill="1" applyBorder="1" applyAlignment="1">
      <alignment horizontal="center" vertical="center" wrapText="1"/>
    </xf>
    <xf numFmtId="165" fontId="20" fillId="11" borderId="21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1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0" xfId="0" quotePrefix="1" applyNumberFormat="1" applyFont="1" applyFill="1" applyBorder="1" applyAlignment="1">
      <alignment horizontal="center" vertical="center" wrapText="1"/>
    </xf>
    <xf numFmtId="0" fontId="8" fillId="6" borderId="21" xfId="0" applyNumberFormat="1" applyFont="1" applyFill="1" applyBorder="1" applyAlignment="1">
      <alignment horizontal="center" vertical="center" wrapText="1"/>
    </xf>
    <xf numFmtId="4" fontId="8" fillId="6" borderId="21" xfId="0" applyNumberFormat="1" applyFont="1" applyFill="1" applyBorder="1" applyAlignment="1">
      <alignment horizontal="center" vertical="center" wrapText="1"/>
    </xf>
    <xf numFmtId="3" fontId="8" fillId="6" borderId="21" xfId="0" applyNumberFormat="1" applyFont="1" applyFill="1" applyBorder="1" applyAlignment="1">
      <alignment horizontal="center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9" xfId="0" applyNumberFormat="1" applyFont="1" applyFill="1" applyBorder="1" applyAlignment="1">
      <alignment horizontal="center"/>
    </xf>
    <xf numFmtId="4" fontId="8" fillId="3" borderId="21" xfId="0" applyNumberFormat="1" applyFont="1" applyFill="1" applyBorder="1" applyAlignment="1">
      <alignment horizontal="right"/>
    </xf>
    <xf numFmtId="165" fontId="8" fillId="11" borderId="21" xfId="0" applyNumberFormat="1" applyFont="1" applyFill="1" applyBorder="1" applyAlignment="1">
      <alignment horizontal="right"/>
    </xf>
    <xf numFmtId="4" fontId="20" fillId="11" borderId="21" xfId="8" applyNumberFormat="1" applyFont="1" applyFill="1" applyBorder="1"/>
    <xf numFmtId="0" fontId="9" fillId="7" borderId="29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1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1" xfId="5" applyNumberFormat="1" applyFont="1" applyFill="1" applyBorder="1" applyAlignment="1">
      <alignment horizontal="right" wrapText="1"/>
    </xf>
    <xf numFmtId="4" fontId="8" fillId="3" borderId="21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1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0" xfId="0" applyNumberFormat="1" applyFont="1" applyFill="1" applyBorder="1" applyAlignment="1">
      <alignment horizontal="center"/>
    </xf>
    <xf numFmtId="0" fontId="8" fillId="3" borderId="21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0" fillId="0" borderId="0" xfId="0"/>
    <xf numFmtId="0" fontId="28" fillId="4" borderId="15" xfId="0" applyFont="1" applyFill="1" applyBorder="1" applyAlignment="1">
      <alignment horizontal="center" vertical="top"/>
    </xf>
    <xf numFmtId="0" fontId="28" fillId="4" borderId="2" xfId="0" applyFont="1" applyFill="1" applyBorder="1" applyAlignment="1">
      <alignment horizontal="left" vertical="top" wrapText="1"/>
    </xf>
    <xf numFmtId="4" fontId="29" fillId="4" borderId="2" xfId="0" applyNumberFormat="1" applyFont="1" applyFill="1" applyBorder="1" applyAlignment="1">
      <alignment vertical="top"/>
    </xf>
    <xf numFmtId="0" fontId="28" fillId="4" borderId="2" xfId="0" applyFont="1" applyFill="1" applyBorder="1" applyAlignment="1">
      <alignment horizontal="left" vertical="top"/>
    </xf>
    <xf numFmtId="0" fontId="29" fillId="4" borderId="30" xfId="0" applyFont="1" applyFill="1" applyBorder="1" applyAlignment="1">
      <alignment horizontal="center"/>
    </xf>
    <xf numFmtId="0" fontId="28" fillId="4" borderId="5" xfId="0" applyFont="1" applyFill="1" applyBorder="1" applyAlignment="1">
      <alignment wrapText="1"/>
    </xf>
    <xf numFmtId="3" fontId="30" fillId="0" borderId="0" xfId="0" applyNumberFormat="1" applyFont="1"/>
    <xf numFmtId="4" fontId="30" fillId="0" borderId="0" xfId="0" applyNumberFormat="1" applyFont="1"/>
    <xf numFmtId="3" fontId="8" fillId="3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10" fillId="0" borderId="0" xfId="0" applyNumberFormat="1" applyFont="1" applyAlignment="1">
      <alignment horizontal="left" vertical="center"/>
    </xf>
    <xf numFmtId="4" fontId="8" fillId="3" borderId="22" xfId="5" applyNumberFormat="1" applyFont="1" applyFill="1" applyBorder="1" applyAlignment="1">
      <alignment horizontal="right"/>
    </xf>
    <xf numFmtId="4" fontId="9" fillId="0" borderId="31" xfId="5" applyNumberFormat="1" applyFont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28" xfId="5" applyNumberFormat="1" applyFont="1" applyBorder="1" applyAlignment="1">
      <alignment horizontal="right"/>
    </xf>
    <xf numFmtId="4" fontId="8" fillId="3" borderId="22" xfId="0" applyNumberFormat="1" applyFont="1" applyFill="1" applyBorder="1" applyAlignment="1">
      <alignment horizontal="right"/>
    </xf>
    <xf numFmtId="4" fontId="9" fillId="0" borderId="31" xfId="0" applyNumberFormat="1" applyFont="1" applyBorder="1" applyAlignment="1">
      <alignment horizontal="right"/>
    </xf>
    <xf numFmtId="4" fontId="9" fillId="4" borderId="17" xfId="0" applyNumberFormat="1" applyFont="1" applyFill="1" applyBorder="1" applyAlignment="1">
      <alignment horizontal="right"/>
    </xf>
    <xf numFmtId="4" fontId="9" fillId="4" borderId="28" xfId="0" applyNumberFormat="1" applyFont="1" applyFill="1" applyBorder="1" applyAlignment="1">
      <alignment horizontal="right"/>
    </xf>
    <xf numFmtId="4" fontId="9" fillId="7" borderId="31" xfId="0" applyNumberFormat="1" applyFont="1" applyFill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7" borderId="17" xfId="0" applyNumberFormat="1" applyFont="1" applyFill="1" applyBorder="1" applyAlignment="1">
      <alignment horizontal="right"/>
    </xf>
    <xf numFmtId="4" fontId="9" fillId="7" borderId="17" xfId="5" applyNumberFormat="1" applyFont="1" applyFill="1" applyBorder="1" applyAlignment="1">
      <alignment horizontal="right"/>
    </xf>
    <xf numFmtId="4" fontId="9" fillId="4" borderId="17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2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8" fillId="7" borderId="29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3" fontId="8" fillId="3" borderId="21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wrapText="1" shrinkToFit="1"/>
    </xf>
    <xf numFmtId="0" fontId="8" fillId="3" borderId="18" xfId="0" applyNumberFormat="1" applyFont="1" applyFill="1" applyBorder="1" applyAlignment="1">
      <alignment horizontal="center"/>
    </xf>
    <xf numFmtId="4" fontId="22" fillId="11" borderId="33" xfId="0" applyNumberFormat="1" applyFont="1" applyFill="1" applyBorder="1" applyAlignment="1">
      <alignment horizontal="center" vertical="center" wrapText="1"/>
    </xf>
    <xf numFmtId="4" fontId="8" fillId="11" borderId="33" xfId="5" applyNumberFormat="1" applyFont="1" applyFill="1" applyBorder="1" applyAlignment="1">
      <alignment horizontal="right"/>
    </xf>
    <xf numFmtId="4" fontId="22" fillId="18" borderId="21" xfId="0" applyNumberFormat="1" applyFont="1" applyFill="1" applyBorder="1" applyAlignment="1">
      <alignment horizontal="center" vertical="center" wrapText="1"/>
    </xf>
    <xf numFmtId="165" fontId="20" fillId="3" borderId="21" xfId="8" applyNumberFormat="1" applyFont="1" applyFill="1" applyBorder="1" applyAlignment="1"/>
    <xf numFmtId="165" fontId="21" fillId="7" borderId="4" xfId="8" applyNumberFormat="1" applyFont="1" applyFill="1" applyBorder="1" applyAlignment="1"/>
    <xf numFmtId="0" fontId="9" fillId="4" borderId="4" xfId="0" applyNumberFormat="1" applyFont="1" applyFill="1" applyBorder="1" applyAlignment="1">
      <alignment horizontal="center"/>
    </xf>
    <xf numFmtId="4" fontId="22" fillId="15" borderId="4" xfId="0" applyNumberFormat="1" applyFont="1" applyFill="1" applyBorder="1" applyAlignment="1">
      <alignment horizontal="center" vertical="center" wrapText="1"/>
    </xf>
    <xf numFmtId="4" fontId="9" fillId="15" borderId="4" xfId="0" applyNumberFormat="1" applyFont="1" applyFill="1" applyBorder="1" applyAlignment="1">
      <alignment horizontal="right"/>
    </xf>
    <xf numFmtId="4" fontId="9" fillId="4" borderId="31" xfId="5" applyNumberFormat="1" applyFont="1" applyFill="1" applyBorder="1" applyAlignment="1">
      <alignment horizontal="right"/>
    </xf>
    <xf numFmtId="4" fontId="23" fillId="15" borderId="3" xfId="0" applyNumberFormat="1" applyFont="1" applyFill="1" applyBorder="1" applyAlignment="1">
      <alignment horizontal="center" vertical="center" wrapText="1"/>
    </xf>
    <xf numFmtId="165" fontId="21" fillId="15" borderId="3" xfId="8" applyNumberFormat="1" applyFont="1" applyFill="1" applyBorder="1" applyAlignment="1"/>
    <xf numFmtId="4" fontId="9" fillId="15" borderId="3" xfId="5" applyNumberFormat="1" applyFont="1" applyFill="1" applyBorder="1" applyAlignment="1">
      <alignment horizontal="right"/>
    </xf>
    <xf numFmtId="0" fontId="12" fillId="5" borderId="20" xfId="0" applyNumberFormat="1" applyFont="1" applyFill="1" applyBorder="1" applyAlignment="1">
      <alignment horizontal="left"/>
    </xf>
    <xf numFmtId="3" fontId="13" fillId="8" borderId="21" xfId="0" applyNumberFormat="1" applyFont="1" applyFill="1" applyBorder="1" applyAlignment="1">
      <alignment horizontal="center"/>
    </xf>
    <xf numFmtId="4" fontId="13" fillId="5" borderId="21" xfId="5" applyNumberFormat="1" applyFont="1" applyFill="1" applyBorder="1" applyAlignment="1">
      <alignment horizontal="right"/>
    </xf>
    <xf numFmtId="4" fontId="19" fillId="10" borderId="21" xfId="5" applyNumberFormat="1" applyFont="1" applyFill="1" applyBorder="1" applyAlignment="1">
      <alignment horizontal="right"/>
    </xf>
    <xf numFmtId="165" fontId="18" fillId="10" borderId="21" xfId="8" applyNumberFormat="1" applyFont="1" applyFill="1" applyBorder="1" applyAlignment="1"/>
    <xf numFmtId="3" fontId="8" fillId="3" borderId="33" xfId="0" applyNumberFormat="1" applyFont="1" applyFill="1" applyBorder="1" applyAlignment="1">
      <alignment horizontal="center" wrapText="1"/>
    </xf>
    <xf numFmtId="4" fontId="8" fillId="3" borderId="33" xfId="5" applyNumberFormat="1" applyFont="1" applyFill="1" applyBorder="1" applyAlignment="1">
      <alignment horizontal="right"/>
    </xf>
    <xf numFmtId="165" fontId="20" fillId="11" borderId="33" xfId="8" applyNumberFormat="1" applyFont="1" applyFill="1" applyBorder="1" applyAlignment="1"/>
    <xf numFmtId="49" fontId="32" fillId="0" borderId="3" xfId="0" applyNumberFormat="1" applyFont="1" applyBorder="1" applyAlignment="1">
      <alignment horizontal="center" shrinkToFit="1"/>
    </xf>
    <xf numFmtId="0" fontId="12" fillId="5" borderId="18" xfId="0" quotePrefix="1" applyNumberFormat="1" applyFont="1" applyFill="1" applyBorder="1" applyAlignment="1">
      <alignment horizontal="left" vertical="center" wrapText="1"/>
    </xf>
    <xf numFmtId="0" fontId="12" fillId="8" borderId="33" xfId="0" applyNumberFormat="1" applyFont="1" applyFill="1" applyBorder="1" applyAlignment="1">
      <alignment horizontal="center" vertical="center" wrapText="1"/>
    </xf>
    <xf numFmtId="4" fontId="18" fillId="14" borderId="33" xfId="0" applyNumberFormat="1" applyFont="1" applyFill="1" applyBorder="1" applyAlignment="1">
      <alignment horizontal="center" vertical="center" wrapText="1"/>
    </xf>
    <xf numFmtId="165" fontId="18" fillId="10" borderId="33" xfId="0" applyNumberFormat="1" applyFont="1" applyFill="1" applyBorder="1" applyAlignment="1">
      <alignment horizontal="right" vertical="center" wrapText="1"/>
    </xf>
    <xf numFmtId="4" fontId="18" fillId="10" borderId="33" xfId="0" applyNumberFormat="1" applyFont="1" applyFill="1" applyBorder="1" applyAlignment="1">
      <alignment horizontal="right" vertical="center" wrapText="1"/>
    </xf>
    <xf numFmtId="4" fontId="12" fillId="5" borderId="33" xfId="5" applyNumberFormat="1" applyFont="1" applyFill="1" applyBorder="1" applyAlignment="1">
      <alignment horizontal="right" vertical="center" wrapText="1"/>
    </xf>
    <xf numFmtId="4" fontId="18" fillId="10" borderId="33" xfId="5" applyNumberFormat="1" applyFont="1" applyFill="1" applyBorder="1" applyAlignment="1">
      <alignment horizontal="right" vertical="center" wrapText="1"/>
    </xf>
    <xf numFmtId="4" fontId="12" fillId="5" borderId="19" xfId="5" applyNumberFormat="1" applyFont="1" applyFill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4" fontId="8" fillId="0" borderId="2" xfId="0" quotePrefix="1" applyNumberFormat="1" applyFont="1" applyBorder="1" applyAlignment="1">
      <alignment horizontal="center" wrapText="1"/>
    </xf>
    <xf numFmtId="4" fontId="8" fillId="0" borderId="17" xfId="0" quotePrefix="1" applyNumberFormat="1" applyFont="1" applyBorder="1" applyAlignment="1">
      <alignment horizontal="center" wrapText="1"/>
    </xf>
    <xf numFmtId="4" fontId="8" fillId="0" borderId="3" xfId="0" applyNumberFormat="1" applyFont="1" applyBorder="1" applyAlignment="1">
      <alignment horizontal="center"/>
    </xf>
    <xf numFmtId="4" fontId="8" fillId="0" borderId="28" xfId="0" applyNumberFormat="1" applyFont="1" applyBorder="1" applyAlignment="1">
      <alignment horizontal="center"/>
    </xf>
    <xf numFmtId="4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165" fontId="9" fillId="0" borderId="31" xfId="0" applyNumberFormat="1" applyFont="1" applyBorder="1" applyAlignment="1">
      <alignment horizontal="center"/>
    </xf>
    <xf numFmtId="4" fontId="8" fillId="3" borderId="5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/>
    </xf>
    <xf numFmtId="0" fontId="33" fillId="0" borderId="0" xfId="0" applyFont="1"/>
    <xf numFmtId="3" fontId="34" fillId="0" borderId="0" xfId="0" applyNumberFormat="1" applyFont="1"/>
    <xf numFmtId="0" fontId="9" fillId="0" borderId="0" xfId="0" applyFont="1"/>
    <xf numFmtId="0" fontId="30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35" fillId="0" borderId="0" xfId="0" applyFont="1"/>
    <xf numFmtId="4" fontId="31" fillId="0" borderId="0" xfId="0" applyNumberFormat="1" applyFont="1"/>
    <xf numFmtId="4" fontId="9" fillId="7" borderId="31" xfId="5" applyNumberFormat="1" applyFont="1" applyFill="1" applyBorder="1" applyAlignment="1">
      <alignment horizontal="right"/>
    </xf>
    <xf numFmtId="4" fontId="9" fillId="4" borderId="28" xfId="5" applyNumberFormat="1" applyFont="1" applyFill="1" applyBorder="1" applyAlignment="1">
      <alignment horizontal="right"/>
    </xf>
    <xf numFmtId="4" fontId="8" fillId="3" borderId="22" xfId="5" applyNumberFormat="1" applyFont="1" applyFill="1" applyBorder="1" applyAlignment="1">
      <alignment horizontal="right" wrapText="1"/>
    </xf>
    <xf numFmtId="4" fontId="8" fillId="7" borderId="31" xfId="5" applyNumberFormat="1" applyFont="1" applyFill="1" applyBorder="1" applyAlignment="1">
      <alignment horizontal="right"/>
    </xf>
    <xf numFmtId="4" fontId="13" fillId="5" borderId="22" xfId="5" applyNumberFormat="1" applyFont="1" applyFill="1" applyBorder="1" applyAlignment="1">
      <alignment horizontal="right"/>
    </xf>
    <xf numFmtId="4" fontId="8" fillId="3" borderId="19" xfId="5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34" xfId="0" applyNumberFormat="1" applyFont="1" applyBorder="1" applyAlignment="1">
      <alignment horizontal="center" wrapText="1"/>
    </xf>
    <xf numFmtId="165" fontId="9" fillId="0" borderId="35" xfId="0" applyNumberFormat="1" applyFont="1" applyBorder="1"/>
    <xf numFmtId="165" fontId="9" fillId="0" borderId="35" xfId="0" applyNumberFormat="1" applyFont="1" applyBorder="1" applyAlignment="1">
      <alignment horizontal="center"/>
    </xf>
    <xf numFmtId="165" fontId="9" fillId="0" borderId="32" xfId="0" applyNumberFormat="1" applyFont="1" applyBorder="1" applyAlignment="1">
      <alignment horizontal="center"/>
    </xf>
    <xf numFmtId="0" fontId="28" fillId="4" borderId="29" xfId="0" applyFont="1" applyFill="1" applyBorder="1" applyAlignment="1">
      <alignment horizontal="center" vertical="top"/>
    </xf>
    <xf numFmtId="0" fontId="28" fillId="4" borderId="4" xfId="0" applyFont="1" applyFill="1" applyBorder="1" applyAlignment="1">
      <alignment horizontal="left" vertical="top" wrapText="1"/>
    </xf>
    <xf numFmtId="0" fontId="29" fillId="4" borderId="15" xfId="0" applyFont="1" applyFill="1" applyBorder="1" applyAlignment="1">
      <alignment horizontal="center"/>
    </xf>
    <xf numFmtId="0" fontId="28" fillId="4" borderId="2" xfId="0" applyFont="1" applyFill="1" applyBorder="1" applyAlignment="1">
      <alignment wrapText="1"/>
    </xf>
    <xf numFmtId="0" fontId="26" fillId="17" borderId="6" xfId="0" applyFont="1" applyFill="1" applyBorder="1" applyAlignment="1">
      <alignment horizontal="center" vertical="top" wrapText="1"/>
    </xf>
    <xf numFmtId="0" fontId="26" fillId="17" borderId="7" xfId="0" applyFont="1" applyFill="1" applyBorder="1" applyAlignment="1">
      <alignment horizontal="center" vertical="top" wrapText="1"/>
    </xf>
    <xf numFmtId="0" fontId="26" fillId="17" borderId="8" xfId="0" applyFont="1" applyFill="1" applyBorder="1" applyAlignment="1">
      <alignment horizontal="center" vertical="center" wrapText="1"/>
    </xf>
    <xf numFmtId="4" fontId="0" fillId="4" borderId="20" xfId="0" applyNumberFormat="1" applyFill="1" applyBorder="1" applyAlignment="1">
      <alignment vertical="top"/>
    </xf>
    <xf numFmtId="4" fontId="0" fillId="4" borderId="21" xfId="0" applyNumberFormat="1" applyFill="1" applyBorder="1" applyAlignment="1">
      <alignment vertical="top"/>
    </xf>
    <xf numFmtId="4" fontId="27" fillId="4" borderId="22" xfId="0" applyNumberFormat="1" applyFont="1" applyFill="1" applyBorder="1" applyAlignment="1">
      <alignment vertical="top"/>
    </xf>
    <xf numFmtId="165" fontId="36" fillId="4" borderId="31" xfId="0" applyNumberFormat="1" applyFont="1" applyFill="1" applyBorder="1" applyAlignment="1">
      <alignment horizontal="right" vertical="top"/>
    </xf>
    <xf numFmtId="165" fontId="36" fillId="4" borderId="17" xfId="0" applyNumberFormat="1" applyFont="1" applyFill="1" applyBorder="1" applyAlignment="1">
      <alignment horizontal="right" vertical="top"/>
    </xf>
    <xf numFmtId="165" fontId="37" fillId="0" borderId="17" xfId="0" applyNumberFormat="1" applyFont="1" applyBorder="1"/>
    <xf numFmtId="165" fontId="37" fillId="0" borderId="9" xfId="0" applyNumberFormat="1" applyFont="1" applyBorder="1"/>
    <xf numFmtId="165" fontId="8" fillId="4" borderId="0" xfId="0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left"/>
    </xf>
    <xf numFmtId="165" fontId="8" fillId="9" borderId="8" xfId="0" applyNumberFormat="1" applyFont="1" applyFill="1" applyBorder="1" applyAlignment="1">
      <alignment horizontal="center"/>
    </xf>
    <xf numFmtId="165" fontId="8" fillId="9" borderId="32" xfId="0" applyNumberFormat="1" applyFont="1" applyFill="1" applyBorder="1" applyAlignment="1">
      <alignment horizontal="center"/>
    </xf>
    <xf numFmtId="165" fontId="8" fillId="9" borderId="19" xfId="0" applyNumberFormat="1" applyFont="1" applyFill="1" applyBorder="1" applyAlignment="1">
      <alignment horizontal="center"/>
    </xf>
    <xf numFmtId="0" fontId="8" fillId="9" borderId="23" xfId="0" applyNumberFormat="1" applyFont="1" applyFill="1" applyBorder="1" applyAlignment="1">
      <alignment horizontal="center" vertic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6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7"/>
  <sheetViews>
    <sheetView tabSelected="1" topLeftCell="A196" zoomScale="75" zoomScaleNormal="75" workbookViewId="0">
      <selection activeCell="A226" sqref="A226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4" width="22.85546875" style="1" customWidth="1"/>
    <col min="5" max="6" width="18.28515625" style="1" customWidth="1"/>
    <col min="7" max="9" width="18.85546875" style="1" customWidth="1"/>
    <col min="10" max="17" width="18.28515625" style="1" customWidth="1"/>
    <col min="18" max="18" width="18.140625" style="1" customWidth="1"/>
    <col min="19" max="37" width="19.42578125" style="30"/>
    <col min="38" max="16384" width="19.42578125" style="1"/>
  </cols>
  <sheetData>
    <row r="1" spans="1:18" ht="34.5" customHeight="1" thickBot="1" x14ac:dyDescent="0.35">
      <c r="A1" s="308" t="s">
        <v>63</v>
      </c>
      <c r="B1" s="309"/>
      <c r="C1" s="309"/>
    </row>
    <row r="2" spans="1:18" ht="27" customHeight="1" x14ac:dyDescent="0.4">
      <c r="A2" s="314" t="s">
        <v>242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</row>
    <row r="3" spans="1:18" ht="20.25" customHeight="1" x14ac:dyDescent="0.3">
      <c r="A3" s="4"/>
      <c r="B3" s="312"/>
      <c r="C3" s="312"/>
      <c r="D3" s="312"/>
      <c r="E3" s="312"/>
      <c r="F3" s="312"/>
      <c r="G3" s="312"/>
      <c r="H3" s="278"/>
      <c r="I3" s="278"/>
      <c r="J3" s="5"/>
      <c r="K3" s="3"/>
      <c r="L3" s="119"/>
      <c r="M3" s="167"/>
      <c r="N3" s="3"/>
      <c r="O3" s="3"/>
      <c r="P3" s="3"/>
      <c r="Q3" s="90"/>
      <c r="R3" s="167"/>
    </row>
    <row r="4" spans="1:18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6.5" customHeight="1" thickBot="1" x14ac:dyDescent="0.35">
      <c r="A6" s="313" t="s">
        <v>176</v>
      </c>
      <c r="B6" s="313"/>
      <c r="C6" s="313"/>
      <c r="D6" s="313"/>
      <c r="E6" s="14"/>
      <c r="F6" s="14"/>
      <c r="G6" s="14"/>
      <c r="H6" s="14"/>
      <c r="I6" s="14"/>
      <c r="J6" s="14"/>
      <c r="K6" s="14"/>
      <c r="L6" s="14"/>
      <c r="M6" s="14"/>
      <c r="N6" s="9"/>
      <c r="O6" s="9"/>
      <c r="P6" s="9"/>
      <c r="Q6" s="9"/>
      <c r="R6" s="9"/>
    </row>
    <row r="7" spans="1:18" ht="48" customHeight="1" thickBot="1" x14ac:dyDescent="0.35">
      <c r="A7" s="68" t="s">
        <v>12</v>
      </c>
      <c r="B7" s="185" t="s">
        <v>220</v>
      </c>
      <c r="C7" s="69" t="s">
        <v>214</v>
      </c>
      <c r="D7" s="82" t="s">
        <v>221</v>
      </c>
      <c r="E7" s="201" t="s">
        <v>66</v>
      </c>
      <c r="F7" s="73"/>
      <c r="G7" s="73"/>
      <c r="H7" s="73"/>
      <c r="I7" s="73"/>
      <c r="J7" s="73"/>
      <c r="K7" s="73"/>
      <c r="L7" s="73"/>
      <c r="M7" s="73"/>
      <c r="N7" s="15"/>
      <c r="O7" s="310"/>
      <c r="P7" s="310"/>
      <c r="Q7" s="310"/>
      <c r="R7" s="310"/>
    </row>
    <row r="8" spans="1:18" ht="19.5" customHeight="1" x14ac:dyDescent="0.3">
      <c r="A8" s="70" t="s">
        <v>9</v>
      </c>
      <c r="B8" s="71">
        <f>D212+E212</f>
        <v>185906.16999999998</v>
      </c>
      <c r="C8" s="249" t="s">
        <v>227</v>
      </c>
      <c r="D8" s="250" t="s">
        <v>227</v>
      </c>
      <c r="E8" s="201"/>
      <c r="F8" s="73"/>
      <c r="G8" s="73"/>
      <c r="H8" s="73"/>
      <c r="I8" s="73"/>
      <c r="J8" s="73"/>
      <c r="K8" s="73"/>
      <c r="L8" s="73"/>
      <c r="M8" s="73"/>
      <c r="N8" s="17"/>
      <c r="O8" s="311"/>
      <c r="P8" s="311"/>
      <c r="Q8" s="311"/>
      <c r="R8" s="311"/>
    </row>
    <row r="9" spans="1:18" ht="36.75" customHeight="1" x14ac:dyDescent="0.3">
      <c r="A9" s="53" t="s">
        <v>57</v>
      </c>
      <c r="B9" s="16">
        <v>0</v>
      </c>
      <c r="C9" s="251" t="s">
        <v>227</v>
      </c>
      <c r="D9" s="252" t="s">
        <v>227</v>
      </c>
      <c r="E9" s="201" t="s">
        <v>141</v>
      </c>
      <c r="F9" s="73"/>
      <c r="G9" s="73"/>
      <c r="H9" s="73"/>
      <c r="I9" s="73"/>
      <c r="J9" s="73"/>
      <c r="K9" s="73"/>
      <c r="L9" s="73"/>
      <c r="M9" s="73"/>
      <c r="N9" s="18"/>
      <c r="O9" s="311"/>
      <c r="P9" s="311"/>
      <c r="Q9" s="311"/>
      <c r="R9" s="311"/>
    </row>
    <row r="10" spans="1:18" ht="21" customHeight="1" x14ac:dyDescent="0.3">
      <c r="A10" s="53" t="s">
        <v>140</v>
      </c>
      <c r="B10" s="16">
        <f>G212+H212+G214</f>
        <v>138164.31</v>
      </c>
      <c r="C10" s="251" t="s">
        <v>227</v>
      </c>
      <c r="D10" s="252" t="s">
        <v>227</v>
      </c>
      <c r="E10" s="187"/>
      <c r="F10" s="72"/>
      <c r="G10" s="72"/>
      <c r="H10" s="277"/>
      <c r="I10" s="277"/>
      <c r="J10" s="72"/>
      <c r="K10" s="72"/>
      <c r="L10" s="118"/>
      <c r="M10" s="165"/>
      <c r="N10" s="18"/>
      <c r="O10" s="19"/>
      <c r="P10" s="19"/>
      <c r="Q10" s="89"/>
      <c r="R10" s="166"/>
    </row>
    <row r="11" spans="1:18" ht="34.5" customHeight="1" x14ac:dyDescent="0.3">
      <c r="A11" s="54" t="s">
        <v>8</v>
      </c>
      <c r="B11" s="20">
        <v>0</v>
      </c>
      <c r="C11" s="253" t="s">
        <v>227</v>
      </c>
      <c r="D11" s="254" t="s">
        <v>227</v>
      </c>
      <c r="E11" s="201" t="s">
        <v>67</v>
      </c>
      <c r="F11" s="73"/>
      <c r="G11" s="73"/>
      <c r="H11" s="73"/>
      <c r="I11" s="73"/>
      <c r="J11" s="73"/>
      <c r="K11" s="73"/>
      <c r="L11" s="73"/>
      <c r="M11" s="73"/>
      <c r="N11" s="18"/>
      <c r="O11" s="311"/>
      <c r="P11" s="311"/>
      <c r="Q11" s="311"/>
      <c r="R11" s="311"/>
    </row>
    <row r="12" spans="1:18" x14ac:dyDescent="0.3">
      <c r="A12" s="55" t="s">
        <v>1</v>
      </c>
      <c r="B12" s="16">
        <f>N212</f>
        <v>11670</v>
      </c>
      <c r="C12" s="251" t="s">
        <v>227</v>
      </c>
      <c r="D12" s="252" t="s">
        <v>227</v>
      </c>
      <c r="E12" s="202" t="s">
        <v>68</v>
      </c>
      <c r="F12" s="74"/>
      <c r="G12" s="74"/>
      <c r="H12" s="74"/>
      <c r="I12" s="74"/>
      <c r="J12" s="74"/>
      <c r="K12" s="74"/>
      <c r="L12" s="74"/>
      <c r="M12" s="74"/>
      <c r="N12" s="21"/>
      <c r="O12" s="298"/>
      <c r="P12" s="298"/>
      <c r="Q12" s="298"/>
      <c r="R12" s="298"/>
    </row>
    <row r="13" spans="1:18" x14ac:dyDescent="0.3">
      <c r="A13" s="55" t="s">
        <v>10</v>
      </c>
      <c r="B13" s="16">
        <f>F212+K212+L212+M212+I212</f>
        <v>1916491.1899999997</v>
      </c>
      <c r="C13" s="251" t="s">
        <v>227</v>
      </c>
      <c r="D13" s="252" t="s">
        <v>227</v>
      </c>
      <c r="E13" s="75"/>
      <c r="F13" s="9"/>
      <c r="G13" s="22"/>
      <c r="H13" s="22"/>
      <c r="I13" s="22"/>
      <c r="J13" s="22"/>
      <c r="K13" s="9"/>
      <c r="L13" s="9"/>
      <c r="M13" s="9"/>
      <c r="N13" s="9"/>
      <c r="O13" s="9"/>
      <c r="P13" s="9"/>
      <c r="Q13" s="9"/>
      <c r="R13" s="9"/>
    </row>
    <row r="14" spans="1:18" x14ac:dyDescent="0.3">
      <c r="A14" s="55" t="s">
        <v>169</v>
      </c>
      <c r="B14" s="16">
        <f>Q212+R212</f>
        <v>10529.08</v>
      </c>
      <c r="C14" s="251" t="s">
        <v>227</v>
      </c>
      <c r="D14" s="252" t="s">
        <v>227</v>
      </c>
      <c r="E14" s="75"/>
      <c r="F14" s="9"/>
      <c r="G14" s="22"/>
      <c r="H14" s="22"/>
      <c r="I14" s="22"/>
      <c r="J14" s="22"/>
      <c r="K14" s="9"/>
      <c r="L14" s="9"/>
      <c r="M14" s="9"/>
      <c r="N14" s="9"/>
      <c r="O14" s="9"/>
      <c r="P14" s="9"/>
      <c r="Q14" s="9"/>
      <c r="R14" s="9"/>
    </row>
    <row r="15" spans="1:18" ht="19.5" thickBot="1" x14ac:dyDescent="0.35">
      <c r="A15" s="91" t="s">
        <v>171</v>
      </c>
      <c r="B15" s="92">
        <v>0</v>
      </c>
      <c r="C15" s="255" t="s">
        <v>227</v>
      </c>
      <c r="D15" s="256" t="s">
        <v>227</v>
      </c>
      <c r="E15" s="75"/>
      <c r="F15" s="9"/>
      <c r="G15" s="22"/>
      <c r="H15" s="22"/>
      <c r="I15" s="22"/>
      <c r="J15" s="22"/>
      <c r="K15" s="9"/>
      <c r="L15" s="9"/>
      <c r="M15" s="9"/>
      <c r="N15" s="9"/>
      <c r="O15" s="9"/>
      <c r="P15" s="9"/>
      <c r="Q15" s="9"/>
      <c r="R15" s="9"/>
    </row>
    <row r="16" spans="1:18" ht="19.5" thickBot="1" x14ac:dyDescent="0.35">
      <c r="A16" s="112" t="s">
        <v>13</v>
      </c>
      <c r="B16" s="113">
        <f>SUM(B8:B15)</f>
        <v>2262760.75</v>
      </c>
      <c r="C16" s="257" t="s">
        <v>227</v>
      </c>
      <c r="D16" s="258" t="s">
        <v>227</v>
      </c>
      <c r="E16" s="75"/>
      <c r="F16" s="9"/>
      <c r="G16" s="24"/>
      <c r="H16" s="24"/>
      <c r="I16" s="24"/>
      <c r="J16" s="24"/>
      <c r="K16" s="9"/>
      <c r="L16" s="9"/>
      <c r="M16" s="9"/>
      <c r="N16" s="9"/>
      <c r="O16" s="9"/>
      <c r="P16" s="9"/>
      <c r="Q16" s="9"/>
      <c r="R16" s="9"/>
    </row>
    <row r="17" spans="1:37" ht="23.25" customHeight="1" x14ac:dyDescent="0.3">
      <c r="A17" s="116" t="s">
        <v>219</v>
      </c>
      <c r="B17" s="117">
        <v>0</v>
      </c>
      <c r="C17" s="259" t="s">
        <v>227</v>
      </c>
      <c r="D17" s="260" t="s">
        <v>227</v>
      </c>
      <c r="O17" s="9"/>
      <c r="P17" s="9"/>
      <c r="Q17" s="9"/>
      <c r="R17" s="9"/>
    </row>
    <row r="18" spans="1:37" ht="23.25" customHeight="1" x14ac:dyDescent="0.3">
      <c r="A18" s="279" t="s">
        <v>232</v>
      </c>
      <c r="B18" s="280">
        <f>-G214</f>
        <v>-18411.61</v>
      </c>
      <c r="C18" s="281"/>
      <c r="D18" s="282"/>
      <c r="O18" s="9"/>
      <c r="P18" s="9"/>
      <c r="Q18" s="9"/>
      <c r="R18" s="9"/>
    </row>
    <row r="19" spans="1:37" ht="22.5" customHeight="1" thickBot="1" x14ac:dyDescent="0.35">
      <c r="A19" s="114" t="s">
        <v>13</v>
      </c>
      <c r="B19" s="115">
        <f>SUM(B16:B18)</f>
        <v>2244349.14</v>
      </c>
      <c r="C19" s="261" t="s">
        <v>227</v>
      </c>
      <c r="D19" s="262" t="s">
        <v>227</v>
      </c>
      <c r="O19" s="9"/>
      <c r="P19" s="9"/>
      <c r="Q19" s="9"/>
      <c r="R19" s="9"/>
    </row>
    <row r="20" spans="1:37" ht="30.75" customHeight="1" x14ac:dyDescent="0.3">
      <c r="B20" s="2"/>
      <c r="O20" s="9"/>
      <c r="P20" s="9"/>
      <c r="Q20" s="9"/>
      <c r="R20" s="9"/>
    </row>
    <row r="21" spans="1:37" s="27" customFormat="1" ht="21.75" customHeight="1" thickBot="1" x14ac:dyDescent="0.35">
      <c r="A21" s="28" t="s">
        <v>14</v>
      </c>
      <c r="B21" s="29"/>
      <c r="C21" s="10"/>
      <c r="D21" s="12"/>
      <c r="E21" s="12"/>
      <c r="F21" s="12"/>
      <c r="G21" s="12"/>
      <c r="H21" s="12"/>
      <c r="I21" s="12"/>
      <c r="J21" s="12"/>
      <c r="K21" s="9"/>
      <c r="L21" s="9"/>
      <c r="M21" s="9"/>
      <c r="N21" s="51"/>
      <c r="O21" s="164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</row>
    <row r="22" spans="1:37" ht="126" customHeight="1" thickBot="1" x14ac:dyDescent="0.35">
      <c r="A22" s="129" t="s">
        <v>15</v>
      </c>
      <c r="B22" s="130" t="s">
        <v>0</v>
      </c>
      <c r="C22" s="131" t="s">
        <v>243</v>
      </c>
      <c r="D22" s="132" t="s">
        <v>197</v>
      </c>
      <c r="E22" s="132" t="s">
        <v>198</v>
      </c>
      <c r="F22" s="132" t="s">
        <v>199</v>
      </c>
      <c r="G22" s="132" t="s">
        <v>238</v>
      </c>
      <c r="H22" s="132" t="s">
        <v>239</v>
      </c>
      <c r="I22" s="132" t="s">
        <v>240</v>
      </c>
      <c r="J22" s="132" t="s">
        <v>8</v>
      </c>
      <c r="K22" s="132" t="s">
        <v>202</v>
      </c>
      <c r="L22" s="132" t="s">
        <v>210</v>
      </c>
      <c r="M22" s="132" t="s">
        <v>218</v>
      </c>
      <c r="N22" s="132" t="s">
        <v>200</v>
      </c>
      <c r="O22" s="132" t="s">
        <v>201</v>
      </c>
      <c r="P22" s="132" t="s">
        <v>22</v>
      </c>
      <c r="Q22" s="132" t="s">
        <v>207</v>
      </c>
      <c r="R22" s="203" t="s">
        <v>208</v>
      </c>
    </row>
    <row r="23" spans="1:37" ht="19.5" thickBot="1" x14ac:dyDescent="0.35">
      <c r="A23" s="241">
        <v>3</v>
      </c>
      <c r="B23" s="242"/>
      <c r="C23" s="243">
        <v>2234911.7099999995</v>
      </c>
      <c r="D23" s="244">
        <v>102000</v>
      </c>
      <c r="E23" s="245">
        <v>80065.279999999999</v>
      </c>
      <c r="F23" s="246">
        <v>4000</v>
      </c>
      <c r="G23" s="247">
        <v>106995.07</v>
      </c>
      <c r="H23" s="247">
        <v>7661.09</v>
      </c>
      <c r="I23" s="247">
        <v>1459.41</v>
      </c>
      <c r="J23" s="246">
        <v>0</v>
      </c>
      <c r="K23" s="245">
        <v>1908714.4</v>
      </c>
      <c r="L23" s="245">
        <v>1800.4</v>
      </c>
      <c r="M23" s="246">
        <v>16.98</v>
      </c>
      <c r="N23" s="246">
        <v>11670</v>
      </c>
      <c r="O23" s="246">
        <v>0</v>
      </c>
      <c r="P23" s="246">
        <v>0</v>
      </c>
      <c r="Q23" s="245">
        <v>10202.299999999999</v>
      </c>
      <c r="R23" s="248">
        <v>326.77999999999997</v>
      </c>
    </row>
    <row r="24" spans="1:37" ht="19.5" thickBot="1" x14ac:dyDescent="0.35">
      <c r="A24" s="65">
        <v>31</v>
      </c>
      <c r="B24" s="66" t="s">
        <v>7</v>
      </c>
      <c r="C24" s="106">
        <v>1901138.64</v>
      </c>
      <c r="D24" s="93">
        <v>0</v>
      </c>
      <c r="E24" s="93">
        <v>1909.42</v>
      </c>
      <c r="F24" s="67">
        <v>1000</v>
      </c>
      <c r="G24" s="101">
        <v>0</v>
      </c>
      <c r="H24" s="101">
        <v>0</v>
      </c>
      <c r="I24" s="101">
        <v>0</v>
      </c>
      <c r="J24" s="67">
        <v>0</v>
      </c>
      <c r="K24" s="93">
        <v>1886500</v>
      </c>
      <c r="L24" s="93">
        <v>1759.38</v>
      </c>
      <c r="M24" s="67">
        <v>0</v>
      </c>
      <c r="N24" s="67">
        <v>0</v>
      </c>
      <c r="O24" s="67">
        <v>0</v>
      </c>
      <c r="P24" s="67">
        <v>0</v>
      </c>
      <c r="Q24" s="93">
        <v>9969.84</v>
      </c>
      <c r="R24" s="188">
        <v>0</v>
      </c>
    </row>
    <row r="25" spans="1:37" s="31" customFormat="1" ht="19.5" thickBot="1" x14ac:dyDescent="0.35">
      <c r="A25" s="65">
        <v>311</v>
      </c>
      <c r="B25" s="66" t="s">
        <v>18</v>
      </c>
      <c r="C25" s="120">
        <v>1583363.63</v>
      </c>
      <c r="D25" s="93">
        <v>0</v>
      </c>
      <c r="E25" s="93">
        <v>1590.91</v>
      </c>
      <c r="F25" s="67">
        <v>0</v>
      </c>
      <c r="G25" s="101">
        <v>0</v>
      </c>
      <c r="H25" s="101">
        <v>0</v>
      </c>
      <c r="I25" s="101">
        <v>0</v>
      </c>
      <c r="J25" s="67">
        <v>0</v>
      </c>
      <c r="K25" s="93">
        <v>1572000</v>
      </c>
      <c r="L25" s="93">
        <v>1465.91</v>
      </c>
      <c r="M25" s="67">
        <v>0</v>
      </c>
      <c r="N25" s="67">
        <v>0</v>
      </c>
      <c r="O25" s="67">
        <v>0</v>
      </c>
      <c r="P25" s="67">
        <v>0</v>
      </c>
      <c r="Q25" s="93">
        <v>8306.81</v>
      </c>
      <c r="R25" s="188">
        <v>0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</row>
    <row r="26" spans="1:37" x14ac:dyDescent="0.3">
      <c r="A26" s="76">
        <v>31111</v>
      </c>
      <c r="B26" s="33" t="s">
        <v>27</v>
      </c>
      <c r="C26" s="133">
        <v>1511363.63</v>
      </c>
      <c r="D26" s="134">
        <v>0</v>
      </c>
      <c r="E26" s="134">
        <v>1590.91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4">
        <v>1500000</v>
      </c>
      <c r="L26" s="134">
        <v>1465.91</v>
      </c>
      <c r="M26" s="135">
        <v>0</v>
      </c>
      <c r="N26" s="135">
        <v>0</v>
      </c>
      <c r="O26" s="135">
        <v>0</v>
      </c>
      <c r="P26" s="135">
        <v>0</v>
      </c>
      <c r="Q26" s="134">
        <v>8306.81</v>
      </c>
      <c r="R26" s="189">
        <v>0</v>
      </c>
    </row>
    <row r="27" spans="1:37" x14ac:dyDescent="0.3">
      <c r="A27" s="79">
        <v>31113</v>
      </c>
      <c r="B27" s="38" t="s">
        <v>158</v>
      </c>
      <c r="C27" s="109">
        <v>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56">
        <v>0</v>
      </c>
      <c r="L27" s="56">
        <v>0</v>
      </c>
      <c r="M27" s="63">
        <v>0</v>
      </c>
      <c r="N27" s="63">
        <v>0</v>
      </c>
      <c r="O27" s="63">
        <v>0</v>
      </c>
      <c r="P27" s="63">
        <v>0</v>
      </c>
      <c r="Q27" s="56">
        <v>0</v>
      </c>
      <c r="R27" s="190">
        <v>0</v>
      </c>
    </row>
    <row r="28" spans="1:37" x14ac:dyDescent="0.3">
      <c r="A28" s="79">
        <v>31131</v>
      </c>
      <c r="B28" s="38" t="s">
        <v>159</v>
      </c>
      <c r="C28" s="109">
        <v>40000</v>
      </c>
      <c r="D28" s="56">
        <v>0</v>
      </c>
      <c r="E28" s="56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56">
        <v>40000</v>
      </c>
      <c r="L28" s="56">
        <v>0</v>
      </c>
      <c r="M28" s="63">
        <v>0</v>
      </c>
      <c r="N28" s="63">
        <v>0</v>
      </c>
      <c r="O28" s="63">
        <v>0</v>
      </c>
      <c r="P28" s="63">
        <v>0</v>
      </c>
      <c r="Q28" s="56">
        <v>0</v>
      </c>
      <c r="R28" s="190">
        <v>0</v>
      </c>
    </row>
    <row r="29" spans="1:37" ht="19.5" thickBot="1" x14ac:dyDescent="0.35">
      <c r="A29" s="77">
        <v>31141</v>
      </c>
      <c r="B29" s="34" t="s">
        <v>160</v>
      </c>
      <c r="C29" s="107">
        <v>32000</v>
      </c>
      <c r="D29" s="57">
        <v>0</v>
      </c>
      <c r="E29" s="57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57">
        <v>32000</v>
      </c>
      <c r="L29" s="57">
        <v>0</v>
      </c>
      <c r="M29" s="64">
        <v>0</v>
      </c>
      <c r="N29" s="64">
        <v>0</v>
      </c>
      <c r="O29" s="64">
        <v>0</v>
      </c>
      <c r="P29" s="64">
        <v>0</v>
      </c>
      <c r="Q29" s="57">
        <v>0</v>
      </c>
      <c r="R29" s="191">
        <v>0</v>
      </c>
    </row>
    <row r="30" spans="1:37" s="31" customFormat="1" ht="19.5" thickBot="1" x14ac:dyDescent="0.35">
      <c r="A30" s="65">
        <v>312</v>
      </c>
      <c r="B30" s="66" t="s">
        <v>16</v>
      </c>
      <c r="C30" s="120">
        <v>72900</v>
      </c>
      <c r="D30" s="93">
        <v>0</v>
      </c>
      <c r="E30" s="93">
        <v>56</v>
      </c>
      <c r="F30" s="67">
        <v>1000</v>
      </c>
      <c r="G30" s="101">
        <v>0</v>
      </c>
      <c r="H30" s="101">
        <v>0</v>
      </c>
      <c r="I30" s="101">
        <v>0</v>
      </c>
      <c r="J30" s="67">
        <v>0</v>
      </c>
      <c r="K30" s="93">
        <v>71500</v>
      </c>
      <c r="L30" s="93">
        <v>51.599999999999994</v>
      </c>
      <c r="M30" s="67">
        <v>0</v>
      </c>
      <c r="N30" s="67">
        <v>0</v>
      </c>
      <c r="O30" s="67">
        <v>0</v>
      </c>
      <c r="P30" s="67">
        <v>0</v>
      </c>
      <c r="Q30" s="93">
        <v>292.40000000000003</v>
      </c>
      <c r="R30" s="188">
        <v>0</v>
      </c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</row>
    <row r="31" spans="1:37" s="31" customFormat="1" x14ac:dyDescent="0.3">
      <c r="A31" s="136">
        <v>31211</v>
      </c>
      <c r="B31" s="225" t="s">
        <v>213</v>
      </c>
      <c r="C31" s="226">
        <v>0</v>
      </c>
      <c r="D31" s="227">
        <v>0</v>
      </c>
      <c r="E31" s="227">
        <v>0</v>
      </c>
      <c r="F31" s="213">
        <v>0</v>
      </c>
      <c r="G31" s="214">
        <v>0</v>
      </c>
      <c r="H31" s="214">
        <v>0</v>
      </c>
      <c r="I31" s="214">
        <v>0</v>
      </c>
      <c r="J31" s="213">
        <v>0</v>
      </c>
      <c r="K31" s="227">
        <v>0</v>
      </c>
      <c r="L31" s="227">
        <v>0</v>
      </c>
      <c r="M31" s="213">
        <v>0</v>
      </c>
      <c r="N31" s="213">
        <v>0</v>
      </c>
      <c r="O31" s="213">
        <v>0</v>
      </c>
      <c r="P31" s="213">
        <v>0</v>
      </c>
      <c r="Q31" s="227">
        <v>0</v>
      </c>
      <c r="R31" s="228">
        <v>0</v>
      </c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x14ac:dyDescent="0.3">
      <c r="A32" s="79">
        <v>31212</v>
      </c>
      <c r="B32" s="38" t="s">
        <v>172</v>
      </c>
      <c r="C32" s="109">
        <v>37100</v>
      </c>
      <c r="D32" s="56">
        <v>0</v>
      </c>
      <c r="E32" s="56">
        <v>14</v>
      </c>
      <c r="F32" s="63">
        <v>1000</v>
      </c>
      <c r="G32" s="63">
        <v>0</v>
      </c>
      <c r="H32" s="63">
        <v>0</v>
      </c>
      <c r="I32" s="63">
        <v>0</v>
      </c>
      <c r="J32" s="63">
        <v>0</v>
      </c>
      <c r="K32" s="56">
        <v>36000</v>
      </c>
      <c r="L32" s="56">
        <v>12.899999999999999</v>
      </c>
      <c r="M32" s="63">
        <v>0</v>
      </c>
      <c r="N32" s="63">
        <v>0</v>
      </c>
      <c r="O32" s="63">
        <v>0</v>
      </c>
      <c r="P32" s="63">
        <v>0</v>
      </c>
      <c r="Q32" s="56">
        <v>73.100000000000023</v>
      </c>
      <c r="R32" s="190">
        <v>0</v>
      </c>
    </row>
    <row r="33" spans="1:37" x14ac:dyDescent="0.3">
      <c r="A33" s="79">
        <v>31213</v>
      </c>
      <c r="B33" s="38" t="s">
        <v>175</v>
      </c>
      <c r="C33" s="109">
        <v>5000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56">
        <v>5000</v>
      </c>
      <c r="L33" s="56">
        <v>0</v>
      </c>
      <c r="M33" s="63">
        <v>0</v>
      </c>
      <c r="N33" s="63">
        <v>0</v>
      </c>
      <c r="O33" s="63">
        <v>0</v>
      </c>
      <c r="P33" s="63">
        <v>0</v>
      </c>
      <c r="Q33" s="56">
        <v>0</v>
      </c>
      <c r="R33" s="190">
        <v>0</v>
      </c>
    </row>
    <row r="34" spans="1:37" x14ac:dyDescent="0.3">
      <c r="A34" s="79">
        <v>31214</v>
      </c>
      <c r="B34" s="38" t="s">
        <v>209</v>
      </c>
      <c r="C34" s="109">
        <v>0</v>
      </c>
      <c r="D34" s="56">
        <v>0</v>
      </c>
      <c r="E34" s="56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56">
        <v>0</v>
      </c>
      <c r="L34" s="56">
        <v>0</v>
      </c>
      <c r="M34" s="63">
        <v>0</v>
      </c>
      <c r="N34" s="63">
        <v>0</v>
      </c>
      <c r="O34" s="63">
        <v>0</v>
      </c>
      <c r="P34" s="63">
        <v>0</v>
      </c>
      <c r="Q34" s="56">
        <v>0</v>
      </c>
      <c r="R34" s="190">
        <v>0</v>
      </c>
    </row>
    <row r="35" spans="1:37" x14ac:dyDescent="0.3">
      <c r="A35" s="79">
        <v>31215</v>
      </c>
      <c r="B35" s="38" t="s">
        <v>174</v>
      </c>
      <c r="C35" s="109">
        <v>1000</v>
      </c>
      <c r="D35" s="56">
        <v>0</v>
      </c>
      <c r="E35" s="56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56">
        <v>1000</v>
      </c>
      <c r="L35" s="56">
        <v>0</v>
      </c>
      <c r="M35" s="63">
        <v>0</v>
      </c>
      <c r="N35" s="63">
        <v>0</v>
      </c>
      <c r="O35" s="63">
        <v>0</v>
      </c>
      <c r="P35" s="63">
        <v>0</v>
      </c>
      <c r="Q35" s="56">
        <v>0</v>
      </c>
      <c r="R35" s="190">
        <v>0</v>
      </c>
    </row>
    <row r="36" spans="1:37" x14ac:dyDescent="0.3">
      <c r="A36" s="79">
        <v>31216</v>
      </c>
      <c r="B36" s="38" t="s">
        <v>173</v>
      </c>
      <c r="C36" s="109">
        <v>26300</v>
      </c>
      <c r="D36" s="56">
        <v>0</v>
      </c>
      <c r="E36" s="56">
        <v>42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56">
        <v>26000</v>
      </c>
      <c r="L36" s="56">
        <v>38.700000000000003</v>
      </c>
      <c r="M36" s="63">
        <v>0</v>
      </c>
      <c r="N36" s="63">
        <v>0</v>
      </c>
      <c r="O36" s="63">
        <v>0</v>
      </c>
      <c r="P36" s="63">
        <v>0</v>
      </c>
      <c r="Q36" s="56">
        <v>219.3</v>
      </c>
      <c r="R36" s="190">
        <v>0</v>
      </c>
    </row>
    <row r="37" spans="1:37" ht="19.5" thickBot="1" x14ac:dyDescent="0.35">
      <c r="A37" s="77">
        <v>31219</v>
      </c>
      <c r="B37" s="34" t="s">
        <v>16</v>
      </c>
      <c r="C37" s="107">
        <v>3500</v>
      </c>
      <c r="D37" s="57">
        <v>0</v>
      </c>
      <c r="E37" s="57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57">
        <v>3500</v>
      </c>
      <c r="L37" s="57">
        <v>0</v>
      </c>
      <c r="M37" s="64">
        <v>0</v>
      </c>
      <c r="N37" s="64">
        <v>0</v>
      </c>
      <c r="O37" s="64">
        <v>0</v>
      </c>
      <c r="P37" s="64">
        <v>0</v>
      </c>
      <c r="Q37" s="57">
        <v>0</v>
      </c>
      <c r="R37" s="191">
        <v>0</v>
      </c>
    </row>
    <row r="38" spans="1:37" s="31" customFormat="1" ht="19.5" thickBot="1" x14ac:dyDescent="0.35">
      <c r="A38" s="65">
        <v>313</v>
      </c>
      <c r="B38" s="66" t="s">
        <v>24</v>
      </c>
      <c r="C38" s="120">
        <v>244875.01</v>
      </c>
      <c r="D38" s="93">
        <v>0</v>
      </c>
      <c r="E38" s="93">
        <v>262.51</v>
      </c>
      <c r="F38" s="137">
        <v>0</v>
      </c>
      <c r="G38" s="101">
        <v>0</v>
      </c>
      <c r="H38" s="101">
        <v>0</v>
      </c>
      <c r="I38" s="101">
        <v>0</v>
      </c>
      <c r="J38" s="137">
        <v>0</v>
      </c>
      <c r="K38" s="93">
        <v>243000</v>
      </c>
      <c r="L38" s="93">
        <v>241.87</v>
      </c>
      <c r="M38" s="137">
        <v>0</v>
      </c>
      <c r="N38" s="137">
        <v>0</v>
      </c>
      <c r="O38" s="137">
        <v>0</v>
      </c>
      <c r="P38" s="137">
        <v>0</v>
      </c>
      <c r="Q38" s="93">
        <v>1370.63</v>
      </c>
      <c r="R38" s="192">
        <v>0</v>
      </c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</row>
    <row r="39" spans="1:37" s="30" customFormat="1" x14ac:dyDescent="0.3">
      <c r="A39" s="136">
        <v>31321</v>
      </c>
      <c r="B39" s="33" t="s">
        <v>28</v>
      </c>
      <c r="C39" s="133">
        <v>244875.01</v>
      </c>
      <c r="D39" s="134">
        <v>0</v>
      </c>
      <c r="E39" s="134">
        <v>262.51</v>
      </c>
      <c r="F39" s="134">
        <v>0</v>
      </c>
      <c r="G39" s="135">
        <v>0</v>
      </c>
      <c r="H39" s="135">
        <v>0</v>
      </c>
      <c r="I39" s="135">
        <v>0</v>
      </c>
      <c r="J39" s="134">
        <v>0</v>
      </c>
      <c r="K39" s="134">
        <v>243000</v>
      </c>
      <c r="L39" s="134">
        <v>241.87</v>
      </c>
      <c r="M39" s="134">
        <v>0</v>
      </c>
      <c r="N39" s="134">
        <v>0</v>
      </c>
      <c r="O39" s="134">
        <v>0</v>
      </c>
      <c r="P39" s="134">
        <v>0</v>
      </c>
      <c r="Q39" s="134">
        <v>1370.63</v>
      </c>
      <c r="R39" s="193">
        <v>0</v>
      </c>
    </row>
    <row r="40" spans="1:37" s="30" customFormat="1" x14ac:dyDescent="0.3">
      <c r="A40" s="80">
        <v>31322</v>
      </c>
      <c r="B40" s="40" t="s">
        <v>161</v>
      </c>
      <c r="C40" s="109">
        <v>0</v>
      </c>
      <c r="D40" s="111">
        <v>0</v>
      </c>
      <c r="E40" s="111">
        <v>0</v>
      </c>
      <c r="F40" s="128">
        <v>0</v>
      </c>
      <c r="G40" s="99">
        <v>0</v>
      </c>
      <c r="H40" s="99">
        <v>0</v>
      </c>
      <c r="I40" s="99">
        <v>0</v>
      </c>
      <c r="J40" s="128">
        <v>0</v>
      </c>
      <c r="K40" s="111">
        <v>0</v>
      </c>
      <c r="L40" s="111">
        <v>0</v>
      </c>
      <c r="M40" s="128">
        <v>0</v>
      </c>
      <c r="N40" s="128">
        <v>0</v>
      </c>
      <c r="O40" s="128">
        <v>0</v>
      </c>
      <c r="P40" s="128">
        <v>0</v>
      </c>
      <c r="Q40" s="111">
        <v>0</v>
      </c>
      <c r="R40" s="194">
        <v>0</v>
      </c>
    </row>
    <row r="41" spans="1:37" ht="19.5" thickBot="1" x14ac:dyDescent="0.35">
      <c r="A41" s="77">
        <v>31332</v>
      </c>
      <c r="B41" s="34" t="s">
        <v>162</v>
      </c>
      <c r="C41" s="107">
        <v>0</v>
      </c>
      <c r="D41" s="94">
        <v>0</v>
      </c>
      <c r="E41" s="94">
        <v>0</v>
      </c>
      <c r="F41" s="88">
        <v>0</v>
      </c>
      <c r="G41" s="97">
        <v>0</v>
      </c>
      <c r="H41" s="97">
        <v>0</v>
      </c>
      <c r="I41" s="97">
        <v>0</v>
      </c>
      <c r="J41" s="88">
        <v>0</v>
      </c>
      <c r="K41" s="94">
        <v>0</v>
      </c>
      <c r="L41" s="94">
        <v>0</v>
      </c>
      <c r="M41" s="88">
        <v>0</v>
      </c>
      <c r="N41" s="88">
        <v>0</v>
      </c>
      <c r="O41" s="88">
        <v>0</v>
      </c>
      <c r="P41" s="88">
        <v>0</v>
      </c>
      <c r="Q41" s="94">
        <v>0</v>
      </c>
      <c r="R41" s="195">
        <v>0</v>
      </c>
    </row>
    <row r="42" spans="1:37" ht="19.5" thickBot="1" x14ac:dyDescent="0.35">
      <c r="A42" s="65">
        <v>32</v>
      </c>
      <c r="B42" s="66" t="s">
        <v>17</v>
      </c>
      <c r="C42" s="120">
        <v>332390.67000000004</v>
      </c>
      <c r="D42" s="138">
        <v>102000</v>
      </c>
      <c r="E42" s="93">
        <v>78155.86</v>
      </c>
      <c r="F42" s="137">
        <v>3000</v>
      </c>
      <c r="G42" s="139">
        <v>105827.07</v>
      </c>
      <c r="H42" s="139">
        <v>7661.09</v>
      </c>
      <c r="I42" s="139">
        <v>1459.41</v>
      </c>
      <c r="J42" s="137">
        <v>0</v>
      </c>
      <c r="K42" s="137">
        <v>22000</v>
      </c>
      <c r="L42" s="137">
        <v>41.019999999999996</v>
      </c>
      <c r="M42" s="137">
        <v>16.98</v>
      </c>
      <c r="N42" s="137">
        <v>11670</v>
      </c>
      <c r="O42" s="137">
        <v>0</v>
      </c>
      <c r="P42" s="137">
        <v>0</v>
      </c>
      <c r="Q42" s="93">
        <v>232.46</v>
      </c>
      <c r="R42" s="192">
        <v>326.77999999999997</v>
      </c>
    </row>
    <row r="43" spans="1:37" s="31" customFormat="1" ht="39" customHeight="1" thickBot="1" x14ac:dyDescent="0.35">
      <c r="A43" s="65">
        <v>321</v>
      </c>
      <c r="B43" s="147" t="s">
        <v>58</v>
      </c>
      <c r="C43" s="120">
        <v>102833.81000000001</v>
      </c>
      <c r="D43" s="138">
        <v>64315.78</v>
      </c>
      <c r="E43" s="93">
        <v>24544.52</v>
      </c>
      <c r="F43" s="137">
        <v>0</v>
      </c>
      <c r="G43" s="139">
        <v>13700.029999999999</v>
      </c>
      <c r="H43" s="139">
        <v>0</v>
      </c>
      <c r="I43" s="139">
        <v>0</v>
      </c>
      <c r="J43" s="137">
        <v>0</v>
      </c>
      <c r="K43" s="137">
        <v>0</v>
      </c>
      <c r="L43" s="137">
        <v>41.019999999999996</v>
      </c>
      <c r="M43" s="137">
        <v>0</v>
      </c>
      <c r="N43" s="137">
        <v>0</v>
      </c>
      <c r="O43" s="137">
        <v>0</v>
      </c>
      <c r="P43" s="137">
        <v>0</v>
      </c>
      <c r="Q43" s="93">
        <v>232.46</v>
      </c>
      <c r="R43" s="192">
        <v>0</v>
      </c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</row>
    <row r="44" spans="1:37" s="35" customFormat="1" x14ac:dyDescent="0.3">
      <c r="A44" s="140">
        <v>3211</v>
      </c>
      <c r="B44" s="141" t="s">
        <v>29</v>
      </c>
      <c r="C44" s="142">
        <v>13225.81</v>
      </c>
      <c r="D44" s="143">
        <v>2195.7799999999997</v>
      </c>
      <c r="E44" s="144">
        <v>4.1999999999999993</v>
      </c>
      <c r="F44" s="145">
        <v>0</v>
      </c>
      <c r="G44" s="146">
        <v>11000.029999999999</v>
      </c>
      <c r="H44" s="146">
        <v>0</v>
      </c>
      <c r="I44" s="146">
        <v>0</v>
      </c>
      <c r="J44" s="145">
        <v>0</v>
      </c>
      <c r="K44" s="145">
        <v>0</v>
      </c>
      <c r="L44" s="145">
        <v>3.8699999999999974</v>
      </c>
      <c r="M44" s="145">
        <v>0</v>
      </c>
      <c r="N44" s="145">
        <v>0</v>
      </c>
      <c r="O44" s="145">
        <v>0</v>
      </c>
      <c r="P44" s="145">
        <v>0</v>
      </c>
      <c r="Q44" s="144">
        <v>21.930000000000007</v>
      </c>
      <c r="R44" s="196">
        <v>0</v>
      </c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</row>
    <row r="45" spans="1:37" ht="36" customHeight="1" x14ac:dyDescent="0.3">
      <c r="A45" s="79">
        <v>32111</v>
      </c>
      <c r="B45" s="39" t="s">
        <v>69</v>
      </c>
      <c r="C45" s="109">
        <v>2829.9999999999995</v>
      </c>
      <c r="D45" s="59">
        <v>300</v>
      </c>
      <c r="E45" s="56">
        <v>4.1999999999999993</v>
      </c>
      <c r="F45" s="56">
        <v>0</v>
      </c>
      <c r="G45" s="103">
        <v>2500</v>
      </c>
      <c r="H45" s="103">
        <v>0</v>
      </c>
      <c r="I45" s="103">
        <v>0</v>
      </c>
      <c r="J45" s="56">
        <v>0</v>
      </c>
      <c r="K45" s="56">
        <v>0</v>
      </c>
      <c r="L45" s="56">
        <v>3.8699999999999992</v>
      </c>
      <c r="M45" s="56">
        <v>0</v>
      </c>
      <c r="N45" s="56">
        <v>0</v>
      </c>
      <c r="O45" s="56">
        <v>0</v>
      </c>
      <c r="P45" s="56">
        <v>0</v>
      </c>
      <c r="Q45" s="56">
        <v>21.93</v>
      </c>
      <c r="R45" s="197">
        <v>0</v>
      </c>
    </row>
    <row r="46" spans="1:37" ht="36" customHeight="1" x14ac:dyDescent="0.3">
      <c r="A46" s="79">
        <v>32112</v>
      </c>
      <c r="B46" s="39" t="s">
        <v>70</v>
      </c>
      <c r="C46" s="109">
        <v>800</v>
      </c>
      <c r="D46" s="59">
        <v>150</v>
      </c>
      <c r="E46" s="56">
        <v>0</v>
      </c>
      <c r="F46" s="56">
        <v>0</v>
      </c>
      <c r="G46" s="103">
        <v>650</v>
      </c>
      <c r="H46" s="103">
        <v>0</v>
      </c>
      <c r="I46" s="103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197">
        <v>0</v>
      </c>
    </row>
    <row r="47" spans="1:37" ht="36" customHeight="1" x14ac:dyDescent="0.3">
      <c r="A47" s="79">
        <v>32113</v>
      </c>
      <c r="B47" s="39" t="s">
        <v>71</v>
      </c>
      <c r="C47" s="109">
        <v>3248.1</v>
      </c>
      <c r="D47" s="59">
        <v>1248.0999999999999</v>
      </c>
      <c r="E47" s="56">
        <v>0</v>
      </c>
      <c r="F47" s="56">
        <v>0</v>
      </c>
      <c r="G47" s="103">
        <v>2000</v>
      </c>
      <c r="H47" s="103">
        <v>0</v>
      </c>
      <c r="I47" s="103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197">
        <v>0</v>
      </c>
    </row>
    <row r="48" spans="1:37" ht="36" customHeight="1" x14ac:dyDescent="0.3">
      <c r="A48" s="79">
        <v>32114</v>
      </c>
      <c r="B48" s="39" t="s">
        <v>72</v>
      </c>
      <c r="C48" s="109">
        <v>633.23</v>
      </c>
      <c r="D48" s="59">
        <v>0</v>
      </c>
      <c r="E48" s="56">
        <v>0</v>
      </c>
      <c r="F48" s="56">
        <v>0</v>
      </c>
      <c r="G48" s="103">
        <v>633.23</v>
      </c>
      <c r="H48" s="103">
        <v>0</v>
      </c>
      <c r="I48" s="103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197">
        <v>0</v>
      </c>
    </row>
    <row r="49" spans="1:37" ht="36" customHeight="1" x14ac:dyDescent="0.3">
      <c r="A49" s="79">
        <v>32115</v>
      </c>
      <c r="B49" s="39" t="s">
        <v>73</v>
      </c>
      <c r="C49" s="109">
        <v>4997.68</v>
      </c>
      <c r="D49" s="59">
        <v>497.68</v>
      </c>
      <c r="E49" s="56">
        <v>0</v>
      </c>
      <c r="F49" s="56">
        <v>0</v>
      </c>
      <c r="G49" s="103">
        <v>4500</v>
      </c>
      <c r="H49" s="103">
        <v>0</v>
      </c>
      <c r="I49" s="103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197">
        <v>0</v>
      </c>
    </row>
    <row r="50" spans="1:37" ht="36" customHeight="1" x14ac:dyDescent="0.3">
      <c r="A50" s="79">
        <v>32116</v>
      </c>
      <c r="B50" s="39" t="s">
        <v>74</v>
      </c>
      <c r="C50" s="109">
        <v>168.63</v>
      </c>
      <c r="D50" s="59">
        <v>0</v>
      </c>
      <c r="E50" s="56">
        <v>0</v>
      </c>
      <c r="F50" s="56">
        <v>0</v>
      </c>
      <c r="G50" s="103">
        <v>168.63</v>
      </c>
      <c r="H50" s="103">
        <v>0</v>
      </c>
      <c r="I50" s="103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197">
        <v>0</v>
      </c>
    </row>
    <row r="51" spans="1:37" ht="36" customHeight="1" x14ac:dyDescent="0.3">
      <c r="A51" s="79">
        <v>32117</v>
      </c>
      <c r="B51" s="39" t="s">
        <v>75</v>
      </c>
      <c r="C51" s="109">
        <v>0</v>
      </c>
      <c r="D51" s="59">
        <v>0</v>
      </c>
      <c r="E51" s="56">
        <v>0</v>
      </c>
      <c r="F51" s="56">
        <v>0</v>
      </c>
      <c r="G51" s="103">
        <v>0</v>
      </c>
      <c r="H51" s="103">
        <v>0</v>
      </c>
      <c r="I51" s="103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197">
        <v>0</v>
      </c>
    </row>
    <row r="52" spans="1:37" ht="36" customHeight="1" x14ac:dyDescent="0.3">
      <c r="A52" s="79">
        <v>32119</v>
      </c>
      <c r="B52" s="39" t="s">
        <v>217</v>
      </c>
      <c r="C52" s="109">
        <v>548.16999999999996</v>
      </c>
      <c r="D52" s="59">
        <v>0</v>
      </c>
      <c r="E52" s="56">
        <v>0</v>
      </c>
      <c r="F52" s="56">
        <v>0</v>
      </c>
      <c r="G52" s="103">
        <v>548.16999999999996</v>
      </c>
      <c r="H52" s="103">
        <v>0</v>
      </c>
      <c r="I52" s="103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197">
        <v>0</v>
      </c>
    </row>
    <row r="53" spans="1:37" ht="36" customHeight="1" x14ac:dyDescent="0.3">
      <c r="A53" s="78">
        <v>3212</v>
      </c>
      <c r="B53" s="37" t="s">
        <v>181</v>
      </c>
      <c r="C53" s="173">
        <v>88788</v>
      </c>
      <c r="D53" s="174">
        <v>62000</v>
      </c>
      <c r="E53" s="58">
        <v>24540.32</v>
      </c>
      <c r="F53" s="58">
        <v>0</v>
      </c>
      <c r="G53" s="175">
        <v>2000</v>
      </c>
      <c r="H53" s="175">
        <v>0</v>
      </c>
      <c r="I53" s="175">
        <v>0</v>
      </c>
      <c r="J53" s="58">
        <v>0</v>
      </c>
      <c r="K53" s="58">
        <v>0</v>
      </c>
      <c r="L53" s="58">
        <v>37.15</v>
      </c>
      <c r="M53" s="58">
        <v>0</v>
      </c>
      <c r="N53" s="58">
        <v>0</v>
      </c>
      <c r="O53" s="58">
        <v>0</v>
      </c>
      <c r="P53" s="58">
        <v>0</v>
      </c>
      <c r="Q53" s="58">
        <v>210.53</v>
      </c>
      <c r="R53" s="198">
        <v>0</v>
      </c>
    </row>
    <row r="54" spans="1:37" s="35" customFormat="1" ht="36" customHeight="1" x14ac:dyDescent="0.3">
      <c r="A54" s="80">
        <v>32121</v>
      </c>
      <c r="B54" s="41" t="s">
        <v>147</v>
      </c>
      <c r="C54" s="127">
        <v>88788</v>
      </c>
      <c r="D54" s="171">
        <v>62000</v>
      </c>
      <c r="E54" s="172">
        <v>24540.32</v>
      </c>
      <c r="F54" s="128">
        <v>0</v>
      </c>
      <c r="G54" s="169">
        <v>2000</v>
      </c>
      <c r="H54" s="169">
        <v>0</v>
      </c>
      <c r="I54" s="169">
        <v>0</v>
      </c>
      <c r="J54" s="128">
        <v>0</v>
      </c>
      <c r="K54" s="128">
        <v>0</v>
      </c>
      <c r="L54" s="128">
        <v>37.15</v>
      </c>
      <c r="M54" s="128">
        <v>0</v>
      </c>
      <c r="N54" s="128">
        <v>0</v>
      </c>
      <c r="O54" s="128">
        <v>0</v>
      </c>
      <c r="P54" s="128">
        <v>0</v>
      </c>
      <c r="Q54" s="172">
        <v>210.53</v>
      </c>
      <c r="R54" s="194">
        <v>0</v>
      </c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</row>
    <row r="55" spans="1:37" s="35" customFormat="1" ht="27.75" customHeight="1" x14ac:dyDescent="0.3">
      <c r="A55" s="78">
        <v>3213</v>
      </c>
      <c r="B55" s="37" t="s">
        <v>30</v>
      </c>
      <c r="C55" s="108">
        <v>820</v>
      </c>
      <c r="D55" s="95">
        <v>120</v>
      </c>
      <c r="E55" s="98">
        <v>0</v>
      </c>
      <c r="F55" s="60">
        <v>0</v>
      </c>
      <c r="G55" s="102">
        <v>700</v>
      </c>
      <c r="H55" s="102">
        <v>0</v>
      </c>
      <c r="I55" s="102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199">
        <v>0</v>
      </c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</row>
    <row r="56" spans="1:37" ht="36" customHeight="1" x14ac:dyDescent="0.3">
      <c r="A56" s="79">
        <v>32131</v>
      </c>
      <c r="B56" s="39" t="s">
        <v>76</v>
      </c>
      <c r="C56" s="109">
        <v>820</v>
      </c>
      <c r="D56" s="59">
        <v>120</v>
      </c>
      <c r="E56" s="63">
        <v>0</v>
      </c>
      <c r="F56" s="63">
        <v>0</v>
      </c>
      <c r="G56" s="103">
        <v>700</v>
      </c>
      <c r="H56" s="103">
        <v>0</v>
      </c>
      <c r="I56" s="10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190">
        <v>0</v>
      </c>
    </row>
    <row r="57" spans="1:37" ht="24" customHeight="1" x14ac:dyDescent="0.3">
      <c r="A57" s="79">
        <v>32132</v>
      </c>
      <c r="B57" s="39" t="s">
        <v>77</v>
      </c>
      <c r="C57" s="109">
        <v>0</v>
      </c>
      <c r="D57" s="59">
        <v>0</v>
      </c>
      <c r="E57" s="63">
        <v>0</v>
      </c>
      <c r="F57" s="63">
        <v>0</v>
      </c>
      <c r="G57" s="103">
        <v>0</v>
      </c>
      <c r="H57" s="103">
        <v>0</v>
      </c>
      <c r="I57" s="10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190">
        <v>0</v>
      </c>
    </row>
    <row r="58" spans="1:37" s="35" customFormat="1" ht="36" customHeight="1" x14ac:dyDescent="0.3">
      <c r="A58" s="78">
        <v>3214</v>
      </c>
      <c r="B58" s="37" t="s">
        <v>55</v>
      </c>
      <c r="C58" s="108">
        <v>0</v>
      </c>
      <c r="D58" s="95">
        <v>0</v>
      </c>
      <c r="E58" s="98">
        <v>0</v>
      </c>
      <c r="F58" s="60">
        <v>0</v>
      </c>
      <c r="G58" s="102">
        <v>0</v>
      </c>
      <c r="H58" s="102">
        <v>0</v>
      </c>
      <c r="I58" s="102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199">
        <v>0</v>
      </c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</row>
    <row r="59" spans="1:37" ht="36" customHeight="1" x14ac:dyDescent="0.3">
      <c r="A59" s="79">
        <v>32141</v>
      </c>
      <c r="B59" s="39" t="s">
        <v>55</v>
      </c>
      <c r="C59" s="109">
        <v>0</v>
      </c>
      <c r="D59" s="59">
        <v>0</v>
      </c>
      <c r="E59" s="63">
        <v>0</v>
      </c>
      <c r="F59" s="63">
        <v>0</v>
      </c>
      <c r="G59" s="103">
        <v>0</v>
      </c>
      <c r="H59" s="103">
        <v>0</v>
      </c>
      <c r="I59" s="10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190">
        <v>0</v>
      </c>
    </row>
    <row r="60" spans="1:37" ht="36" customHeight="1" thickBot="1" x14ac:dyDescent="0.35">
      <c r="A60" s="77">
        <v>32149</v>
      </c>
      <c r="B60" s="148" t="s">
        <v>78</v>
      </c>
      <c r="C60" s="107">
        <v>0</v>
      </c>
      <c r="D60" s="149">
        <v>0</v>
      </c>
      <c r="E60" s="64">
        <v>0</v>
      </c>
      <c r="F60" s="64">
        <v>0</v>
      </c>
      <c r="G60" s="105">
        <v>0</v>
      </c>
      <c r="H60" s="105">
        <v>0</v>
      </c>
      <c r="I60" s="105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191">
        <v>0</v>
      </c>
    </row>
    <row r="61" spans="1:37" s="31" customFormat="1" ht="37.5" thickBot="1" x14ac:dyDescent="0.35">
      <c r="A61" s="65">
        <v>322</v>
      </c>
      <c r="B61" s="147" t="s">
        <v>3</v>
      </c>
      <c r="C61" s="120">
        <v>56837.350000000006</v>
      </c>
      <c r="D61" s="138">
        <v>5151.84</v>
      </c>
      <c r="E61" s="101">
        <v>32500</v>
      </c>
      <c r="F61" s="67">
        <v>0</v>
      </c>
      <c r="G61" s="121">
        <v>16228.939999999999</v>
      </c>
      <c r="H61" s="121">
        <v>882.8</v>
      </c>
      <c r="I61" s="121">
        <v>1100</v>
      </c>
      <c r="J61" s="67">
        <v>0</v>
      </c>
      <c r="K61" s="67">
        <v>0</v>
      </c>
      <c r="L61" s="67">
        <v>0</v>
      </c>
      <c r="M61" s="67">
        <v>16.98</v>
      </c>
      <c r="N61" s="67">
        <v>630.01</v>
      </c>
      <c r="O61" s="67">
        <v>0</v>
      </c>
      <c r="P61" s="67">
        <v>0</v>
      </c>
      <c r="Q61" s="67">
        <v>0</v>
      </c>
      <c r="R61" s="188">
        <v>326.77999999999997</v>
      </c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</row>
    <row r="62" spans="1:37" s="35" customFormat="1" x14ac:dyDescent="0.3">
      <c r="A62" s="140">
        <v>3221</v>
      </c>
      <c r="B62" s="141" t="s">
        <v>31</v>
      </c>
      <c r="C62" s="142">
        <v>9526.15</v>
      </c>
      <c r="D62" s="143">
        <v>1681.54</v>
      </c>
      <c r="E62" s="150">
        <v>0</v>
      </c>
      <c r="F62" s="151">
        <v>0</v>
      </c>
      <c r="G62" s="146">
        <v>6931.7999999999993</v>
      </c>
      <c r="H62" s="146">
        <v>282.8</v>
      </c>
      <c r="I62" s="146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630.01</v>
      </c>
      <c r="O62" s="151">
        <v>0</v>
      </c>
      <c r="P62" s="151">
        <v>0</v>
      </c>
      <c r="Q62" s="151">
        <v>0</v>
      </c>
      <c r="R62" s="271">
        <v>0</v>
      </c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</row>
    <row r="63" spans="1:37" x14ac:dyDescent="0.3">
      <c r="A63" s="79">
        <v>32211</v>
      </c>
      <c r="B63" s="39" t="s">
        <v>31</v>
      </c>
      <c r="C63" s="109">
        <v>2944.26</v>
      </c>
      <c r="D63" s="59">
        <v>981.54</v>
      </c>
      <c r="E63" s="63">
        <v>0</v>
      </c>
      <c r="F63" s="63">
        <v>0</v>
      </c>
      <c r="G63" s="103">
        <v>1100</v>
      </c>
      <c r="H63" s="103">
        <v>256.07</v>
      </c>
      <c r="I63" s="10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606.65</v>
      </c>
      <c r="O63" s="63">
        <v>0</v>
      </c>
      <c r="P63" s="63">
        <v>0</v>
      </c>
      <c r="Q63" s="63">
        <v>0</v>
      </c>
      <c r="R63" s="190">
        <v>0</v>
      </c>
    </row>
    <row r="64" spans="1:37" x14ac:dyDescent="0.3">
      <c r="A64" s="79">
        <v>32212</v>
      </c>
      <c r="B64" s="39" t="s">
        <v>79</v>
      </c>
      <c r="C64" s="109">
        <v>450</v>
      </c>
      <c r="D64" s="59">
        <v>0</v>
      </c>
      <c r="E64" s="63">
        <v>0</v>
      </c>
      <c r="F64" s="63">
        <v>0</v>
      </c>
      <c r="G64" s="103">
        <v>450</v>
      </c>
      <c r="H64" s="103">
        <v>0</v>
      </c>
      <c r="I64" s="10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190">
        <v>0</v>
      </c>
    </row>
    <row r="65" spans="1:37" x14ac:dyDescent="0.3">
      <c r="A65" s="79">
        <v>32213</v>
      </c>
      <c r="B65" s="39" t="s">
        <v>80</v>
      </c>
      <c r="C65" s="109">
        <v>1381.8</v>
      </c>
      <c r="D65" s="59">
        <v>0</v>
      </c>
      <c r="E65" s="63">
        <v>0</v>
      </c>
      <c r="F65" s="63">
        <v>0</v>
      </c>
      <c r="G65" s="103">
        <v>1381.8</v>
      </c>
      <c r="H65" s="103">
        <v>0</v>
      </c>
      <c r="I65" s="10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190">
        <v>0</v>
      </c>
    </row>
    <row r="66" spans="1:37" ht="36.75" x14ac:dyDescent="0.3">
      <c r="A66" s="79">
        <v>32214</v>
      </c>
      <c r="B66" s="39" t="s">
        <v>81</v>
      </c>
      <c r="C66" s="109">
        <v>900</v>
      </c>
      <c r="D66" s="59">
        <v>300</v>
      </c>
      <c r="E66" s="63">
        <v>0</v>
      </c>
      <c r="F66" s="63">
        <v>0</v>
      </c>
      <c r="G66" s="103">
        <v>600</v>
      </c>
      <c r="H66" s="103">
        <v>0</v>
      </c>
      <c r="I66" s="10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190">
        <v>0</v>
      </c>
    </row>
    <row r="67" spans="1:37" ht="22.5" customHeight="1" x14ac:dyDescent="0.3">
      <c r="A67" s="79">
        <v>32216</v>
      </c>
      <c r="B67" s="39" t="s">
        <v>82</v>
      </c>
      <c r="C67" s="109">
        <v>1600</v>
      </c>
      <c r="D67" s="59">
        <v>200</v>
      </c>
      <c r="E67" s="63">
        <v>0</v>
      </c>
      <c r="F67" s="63">
        <v>0</v>
      </c>
      <c r="G67" s="103">
        <v>1400</v>
      </c>
      <c r="H67" s="103">
        <v>0</v>
      </c>
      <c r="I67" s="10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190">
        <v>0</v>
      </c>
    </row>
    <row r="68" spans="1:37" ht="39" customHeight="1" x14ac:dyDescent="0.3">
      <c r="A68" s="79">
        <v>32219</v>
      </c>
      <c r="B68" s="39" t="s">
        <v>83</v>
      </c>
      <c r="C68" s="109">
        <v>2250.09</v>
      </c>
      <c r="D68" s="59">
        <v>200</v>
      </c>
      <c r="E68" s="63">
        <v>0</v>
      </c>
      <c r="F68" s="63">
        <v>0</v>
      </c>
      <c r="G68" s="103">
        <v>2000</v>
      </c>
      <c r="H68" s="103">
        <v>26.73</v>
      </c>
      <c r="I68" s="10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23.36</v>
      </c>
      <c r="O68" s="63">
        <v>0</v>
      </c>
      <c r="P68" s="63">
        <v>0</v>
      </c>
      <c r="Q68" s="63">
        <v>0</v>
      </c>
      <c r="R68" s="190">
        <v>0</v>
      </c>
    </row>
    <row r="69" spans="1:37" s="35" customFormat="1" x14ac:dyDescent="0.3">
      <c r="A69" s="78">
        <v>3222</v>
      </c>
      <c r="B69" s="37" t="s">
        <v>64</v>
      </c>
      <c r="C69" s="108">
        <v>407.15999999999997</v>
      </c>
      <c r="D69" s="95">
        <v>0</v>
      </c>
      <c r="E69" s="98">
        <v>0</v>
      </c>
      <c r="F69" s="60">
        <v>0</v>
      </c>
      <c r="G69" s="102">
        <v>63.4</v>
      </c>
      <c r="H69" s="102">
        <v>0</v>
      </c>
      <c r="I69" s="102">
        <v>0</v>
      </c>
      <c r="J69" s="60">
        <v>0</v>
      </c>
      <c r="K69" s="60">
        <v>0</v>
      </c>
      <c r="L69" s="60">
        <v>0</v>
      </c>
      <c r="M69" s="60">
        <v>16.98</v>
      </c>
      <c r="N69" s="60">
        <v>0</v>
      </c>
      <c r="O69" s="60">
        <v>0</v>
      </c>
      <c r="P69" s="60">
        <v>0</v>
      </c>
      <c r="Q69" s="60">
        <v>0</v>
      </c>
      <c r="R69" s="199">
        <v>326.77999999999997</v>
      </c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</row>
    <row r="70" spans="1:37" s="35" customFormat="1" x14ac:dyDescent="0.3">
      <c r="A70" s="80">
        <v>32222</v>
      </c>
      <c r="B70" s="41" t="s">
        <v>222</v>
      </c>
      <c r="C70" s="127">
        <v>63.4</v>
      </c>
      <c r="D70" s="171">
        <v>0</v>
      </c>
      <c r="E70" s="170">
        <v>0</v>
      </c>
      <c r="F70" s="62">
        <v>0</v>
      </c>
      <c r="G70" s="169">
        <v>63.4</v>
      </c>
      <c r="H70" s="169">
        <v>0</v>
      </c>
      <c r="I70" s="169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200">
        <v>0</v>
      </c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</row>
    <row r="71" spans="1:37" s="35" customFormat="1" x14ac:dyDescent="0.3">
      <c r="A71" s="80">
        <v>32224</v>
      </c>
      <c r="B71" s="41" t="s">
        <v>180</v>
      </c>
      <c r="C71" s="127">
        <v>343.76</v>
      </c>
      <c r="D71" s="171">
        <v>0</v>
      </c>
      <c r="E71" s="170">
        <v>0</v>
      </c>
      <c r="F71" s="62">
        <v>0</v>
      </c>
      <c r="G71" s="169">
        <v>0</v>
      </c>
      <c r="H71" s="169">
        <v>0</v>
      </c>
      <c r="I71" s="169">
        <v>0</v>
      </c>
      <c r="J71" s="62">
        <v>0</v>
      </c>
      <c r="K71" s="62">
        <v>0</v>
      </c>
      <c r="L71" s="62">
        <v>0</v>
      </c>
      <c r="M71" s="62">
        <v>16.98</v>
      </c>
      <c r="N71" s="62">
        <v>0</v>
      </c>
      <c r="O71" s="62">
        <v>0</v>
      </c>
      <c r="P71" s="62">
        <v>0</v>
      </c>
      <c r="Q71" s="62">
        <v>0</v>
      </c>
      <c r="R71" s="200">
        <v>326.77999999999997</v>
      </c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</row>
    <row r="72" spans="1:37" s="35" customFormat="1" x14ac:dyDescent="0.3">
      <c r="A72" s="78">
        <v>3223</v>
      </c>
      <c r="B72" s="37" t="s">
        <v>32</v>
      </c>
      <c r="C72" s="108">
        <v>39935.589999999997</v>
      </c>
      <c r="D72" s="95">
        <v>3035.59</v>
      </c>
      <c r="E72" s="98">
        <v>32500</v>
      </c>
      <c r="F72" s="60">
        <v>0</v>
      </c>
      <c r="G72" s="102">
        <v>3300</v>
      </c>
      <c r="H72" s="102">
        <v>0</v>
      </c>
      <c r="I72" s="102">
        <v>1100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199">
        <v>0</v>
      </c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</row>
    <row r="73" spans="1:37" x14ac:dyDescent="0.3">
      <c r="A73" s="79">
        <v>32231</v>
      </c>
      <c r="B73" s="39" t="s">
        <v>32</v>
      </c>
      <c r="C73" s="109">
        <v>9000</v>
      </c>
      <c r="D73" s="59">
        <v>0</v>
      </c>
      <c r="E73" s="63">
        <v>9000</v>
      </c>
      <c r="F73" s="63">
        <v>0</v>
      </c>
      <c r="G73" s="103">
        <v>0</v>
      </c>
      <c r="H73" s="103">
        <v>0</v>
      </c>
      <c r="I73" s="10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190">
        <v>0</v>
      </c>
    </row>
    <row r="74" spans="1:37" ht="18.75" customHeight="1" x14ac:dyDescent="0.3">
      <c r="A74" s="79">
        <v>32232</v>
      </c>
      <c r="B74" s="39" t="s">
        <v>84</v>
      </c>
      <c r="C74" s="109">
        <v>0</v>
      </c>
      <c r="D74" s="59">
        <v>0</v>
      </c>
      <c r="E74" s="63">
        <v>0</v>
      </c>
      <c r="F74" s="63">
        <v>0</v>
      </c>
      <c r="G74" s="103">
        <v>0</v>
      </c>
      <c r="H74" s="103">
        <v>0</v>
      </c>
      <c r="I74" s="10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190">
        <v>0</v>
      </c>
    </row>
    <row r="75" spans="1:37" x14ac:dyDescent="0.3">
      <c r="A75" s="79">
        <v>32233</v>
      </c>
      <c r="B75" s="39" t="s">
        <v>85</v>
      </c>
      <c r="C75" s="109">
        <v>26535.59</v>
      </c>
      <c r="D75" s="59">
        <v>3035.59</v>
      </c>
      <c r="E75" s="63">
        <v>23500</v>
      </c>
      <c r="F75" s="63">
        <v>0</v>
      </c>
      <c r="G75" s="103">
        <v>0</v>
      </c>
      <c r="H75" s="103">
        <v>0</v>
      </c>
      <c r="I75" s="10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190">
        <v>0</v>
      </c>
    </row>
    <row r="76" spans="1:37" ht="21.75" customHeight="1" x14ac:dyDescent="0.3">
      <c r="A76" s="79">
        <v>32234</v>
      </c>
      <c r="B76" s="39" t="s">
        <v>86</v>
      </c>
      <c r="C76" s="109">
        <v>4400</v>
      </c>
      <c r="D76" s="59">
        <v>0</v>
      </c>
      <c r="E76" s="63">
        <v>0</v>
      </c>
      <c r="F76" s="63">
        <v>0</v>
      </c>
      <c r="G76" s="103">
        <v>3300</v>
      </c>
      <c r="H76" s="103">
        <v>0</v>
      </c>
      <c r="I76" s="103">
        <v>1100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190">
        <v>0</v>
      </c>
    </row>
    <row r="77" spans="1:37" ht="36" customHeight="1" x14ac:dyDescent="0.3">
      <c r="A77" s="79">
        <v>32239</v>
      </c>
      <c r="B77" s="39" t="s">
        <v>87</v>
      </c>
      <c r="C77" s="109">
        <v>0</v>
      </c>
      <c r="D77" s="59">
        <v>0</v>
      </c>
      <c r="E77" s="63">
        <v>0</v>
      </c>
      <c r="F77" s="63">
        <v>0</v>
      </c>
      <c r="G77" s="103">
        <v>0</v>
      </c>
      <c r="H77" s="103">
        <v>0</v>
      </c>
      <c r="I77" s="10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190">
        <v>0</v>
      </c>
    </row>
    <row r="78" spans="1:37" s="35" customFormat="1" x14ac:dyDescent="0.3">
      <c r="A78" s="78">
        <v>3224</v>
      </c>
      <c r="B78" s="37" t="s">
        <v>33</v>
      </c>
      <c r="C78" s="108">
        <v>4068.45</v>
      </c>
      <c r="D78" s="95">
        <v>434.71000000000004</v>
      </c>
      <c r="E78" s="98">
        <v>0</v>
      </c>
      <c r="F78" s="60">
        <v>0</v>
      </c>
      <c r="G78" s="102">
        <v>3633.74</v>
      </c>
      <c r="H78" s="102">
        <v>0</v>
      </c>
      <c r="I78" s="102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199">
        <v>0</v>
      </c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</row>
    <row r="79" spans="1:37" s="30" customFormat="1" ht="36.75" x14ac:dyDescent="0.3">
      <c r="A79" s="80">
        <v>32241</v>
      </c>
      <c r="B79" s="41" t="s">
        <v>90</v>
      </c>
      <c r="C79" s="109">
        <v>2450</v>
      </c>
      <c r="D79" s="96">
        <v>150</v>
      </c>
      <c r="E79" s="99">
        <v>0</v>
      </c>
      <c r="F79" s="62">
        <v>0</v>
      </c>
      <c r="G79" s="103">
        <v>2300</v>
      </c>
      <c r="H79" s="103">
        <v>0</v>
      </c>
      <c r="I79" s="103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200">
        <v>0</v>
      </c>
    </row>
    <row r="80" spans="1:37" s="30" customFormat="1" ht="36.75" customHeight="1" x14ac:dyDescent="0.3">
      <c r="A80" s="80">
        <v>32242</v>
      </c>
      <c r="B80" s="41" t="s">
        <v>151</v>
      </c>
      <c r="C80" s="109">
        <v>409.43</v>
      </c>
      <c r="D80" s="96">
        <v>109.43</v>
      </c>
      <c r="E80" s="99">
        <v>0</v>
      </c>
      <c r="F80" s="62">
        <v>0</v>
      </c>
      <c r="G80" s="103">
        <v>300</v>
      </c>
      <c r="H80" s="103">
        <v>0</v>
      </c>
      <c r="I80" s="103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200">
        <v>0</v>
      </c>
    </row>
    <row r="81" spans="1:37" s="30" customFormat="1" ht="36.75" customHeight="1" x14ac:dyDescent="0.3">
      <c r="A81" s="80">
        <v>32243</v>
      </c>
      <c r="B81" s="41" t="s">
        <v>170</v>
      </c>
      <c r="C81" s="109">
        <v>68.739999999999995</v>
      </c>
      <c r="D81" s="96">
        <v>35</v>
      </c>
      <c r="E81" s="99">
        <v>0</v>
      </c>
      <c r="F81" s="62">
        <v>0</v>
      </c>
      <c r="G81" s="103">
        <v>33.739999999999995</v>
      </c>
      <c r="H81" s="103">
        <v>0</v>
      </c>
      <c r="I81" s="103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200">
        <v>0</v>
      </c>
    </row>
    <row r="82" spans="1:37" s="30" customFormat="1" ht="36.75" x14ac:dyDescent="0.3">
      <c r="A82" s="80">
        <v>32244</v>
      </c>
      <c r="B82" s="41" t="s">
        <v>91</v>
      </c>
      <c r="C82" s="109">
        <v>1140.28</v>
      </c>
      <c r="D82" s="96">
        <v>140.28</v>
      </c>
      <c r="E82" s="99">
        <v>0</v>
      </c>
      <c r="F82" s="62">
        <v>0</v>
      </c>
      <c r="G82" s="103">
        <v>1000</v>
      </c>
      <c r="H82" s="103">
        <v>0</v>
      </c>
      <c r="I82" s="103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200">
        <v>0</v>
      </c>
    </row>
    <row r="83" spans="1:37" s="35" customFormat="1" ht="27" customHeight="1" x14ac:dyDescent="0.3">
      <c r="A83" s="78">
        <v>3225</v>
      </c>
      <c r="B83" s="37" t="s">
        <v>34</v>
      </c>
      <c r="C83" s="108">
        <v>2700</v>
      </c>
      <c r="D83" s="95">
        <v>0</v>
      </c>
      <c r="E83" s="98">
        <v>0</v>
      </c>
      <c r="F83" s="60">
        <v>0</v>
      </c>
      <c r="G83" s="102">
        <v>2100</v>
      </c>
      <c r="H83" s="102">
        <v>600</v>
      </c>
      <c r="I83" s="102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199">
        <v>0</v>
      </c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</row>
    <row r="84" spans="1:37" ht="24" customHeight="1" x14ac:dyDescent="0.3">
      <c r="A84" s="79">
        <v>32251</v>
      </c>
      <c r="B84" s="39" t="s">
        <v>211</v>
      </c>
      <c r="C84" s="109">
        <v>2700</v>
      </c>
      <c r="D84" s="59">
        <v>0</v>
      </c>
      <c r="E84" s="63">
        <v>0</v>
      </c>
      <c r="F84" s="63">
        <v>0</v>
      </c>
      <c r="G84" s="103">
        <v>2100</v>
      </c>
      <c r="H84" s="103">
        <v>600</v>
      </c>
      <c r="I84" s="10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190">
        <v>0</v>
      </c>
    </row>
    <row r="85" spans="1:37" ht="24" customHeight="1" x14ac:dyDescent="0.3">
      <c r="A85" s="79">
        <v>32252</v>
      </c>
      <c r="B85" s="39" t="s">
        <v>212</v>
      </c>
      <c r="C85" s="109">
        <v>0</v>
      </c>
      <c r="D85" s="59">
        <v>0</v>
      </c>
      <c r="E85" s="63">
        <v>0</v>
      </c>
      <c r="F85" s="63">
        <v>0</v>
      </c>
      <c r="G85" s="103">
        <v>0</v>
      </c>
      <c r="H85" s="103">
        <v>0</v>
      </c>
      <c r="I85" s="10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190">
        <v>0</v>
      </c>
    </row>
    <row r="86" spans="1:37" s="35" customFormat="1" x14ac:dyDescent="0.3">
      <c r="A86" s="78">
        <v>3227</v>
      </c>
      <c r="B86" s="42" t="s">
        <v>56</v>
      </c>
      <c r="C86" s="108">
        <v>200</v>
      </c>
      <c r="D86" s="95">
        <v>0</v>
      </c>
      <c r="E86" s="98">
        <v>0</v>
      </c>
      <c r="F86" s="60">
        <v>0</v>
      </c>
      <c r="G86" s="102">
        <v>200</v>
      </c>
      <c r="H86" s="102">
        <v>0</v>
      </c>
      <c r="I86" s="102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199">
        <v>0</v>
      </c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</row>
    <row r="87" spans="1:37" s="30" customFormat="1" ht="19.5" thickBot="1" x14ac:dyDescent="0.35">
      <c r="A87" s="81">
        <v>32271</v>
      </c>
      <c r="B87" s="152" t="s">
        <v>56</v>
      </c>
      <c r="C87" s="107">
        <v>200</v>
      </c>
      <c r="D87" s="122">
        <v>0</v>
      </c>
      <c r="E87" s="97">
        <v>0</v>
      </c>
      <c r="F87" s="61">
        <v>0</v>
      </c>
      <c r="G87" s="105">
        <v>200</v>
      </c>
      <c r="H87" s="105">
        <v>0</v>
      </c>
      <c r="I87" s="105">
        <v>0</v>
      </c>
      <c r="J87" s="61">
        <v>0</v>
      </c>
      <c r="K87" s="61">
        <v>0</v>
      </c>
      <c r="L87" s="61">
        <v>0</v>
      </c>
      <c r="M87" s="61">
        <v>0</v>
      </c>
      <c r="N87" s="61">
        <v>0</v>
      </c>
      <c r="O87" s="61">
        <v>0</v>
      </c>
      <c r="P87" s="61">
        <v>0</v>
      </c>
      <c r="Q87" s="61">
        <v>0</v>
      </c>
      <c r="R87" s="272">
        <v>0</v>
      </c>
    </row>
    <row r="88" spans="1:37" s="31" customFormat="1" ht="19.5" thickBot="1" x14ac:dyDescent="0.35">
      <c r="A88" s="65">
        <v>323</v>
      </c>
      <c r="B88" s="66" t="s">
        <v>4</v>
      </c>
      <c r="C88" s="120">
        <v>149183.15999999997</v>
      </c>
      <c r="D88" s="138">
        <v>30903.539999999997</v>
      </c>
      <c r="E88" s="154">
        <v>21111.34</v>
      </c>
      <c r="F88" s="155">
        <v>3000</v>
      </c>
      <c r="G88" s="121">
        <v>63281.83</v>
      </c>
      <c r="H88" s="121">
        <v>6778.29</v>
      </c>
      <c r="I88" s="121">
        <v>359.41</v>
      </c>
      <c r="J88" s="155">
        <v>0</v>
      </c>
      <c r="K88" s="93">
        <v>16800</v>
      </c>
      <c r="L88" s="155">
        <v>0</v>
      </c>
      <c r="M88" s="155">
        <v>0</v>
      </c>
      <c r="N88" s="155">
        <v>6948.75</v>
      </c>
      <c r="O88" s="155">
        <v>0</v>
      </c>
      <c r="P88" s="155">
        <v>0</v>
      </c>
      <c r="Q88" s="155">
        <v>0</v>
      </c>
      <c r="R88" s="273">
        <v>0</v>
      </c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</row>
    <row r="89" spans="1:37" s="35" customFormat="1" x14ac:dyDescent="0.3">
      <c r="A89" s="140">
        <v>3231</v>
      </c>
      <c r="B89" s="153" t="s">
        <v>35</v>
      </c>
      <c r="C89" s="142">
        <v>11288.96</v>
      </c>
      <c r="D89" s="143">
        <v>4408.96</v>
      </c>
      <c r="E89" s="150">
        <v>0</v>
      </c>
      <c r="F89" s="151">
        <v>0</v>
      </c>
      <c r="G89" s="146">
        <v>6880</v>
      </c>
      <c r="H89" s="146">
        <v>0</v>
      </c>
      <c r="I89" s="146">
        <v>0</v>
      </c>
      <c r="J89" s="151">
        <v>0</v>
      </c>
      <c r="K89" s="151">
        <v>0</v>
      </c>
      <c r="L89" s="151">
        <v>0</v>
      </c>
      <c r="M89" s="151">
        <v>0</v>
      </c>
      <c r="N89" s="151">
        <v>0</v>
      </c>
      <c r="O89" s="151">
        <v>0</v>
      </c>
      <c r="P89" s="151">
        <v>0</v>
      </c>
      <c r="Q89" s="151">
        <v>0</v>
      </c>
      <c r="R89" s="271">
        <v>0</v>
      </c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</row>
    <row r="90" spans="1:37" x14ac:dyDescent="0.3">
      <c r="A90" s="79">
        <v>32311</v>
      </c>
      <c r="B90" s="38" t="s">
        <v>88</v>
      </c>
      <c r="C90" s="109">
        <v>2908.96</v>
      </c>
      <c r="D90" s="59">
        <v>1108.96</v>
      </c>
      <c r="E90" s="63">
        <v>0</v>
      </c>
      <c r="F90" s="63">
        <v>0</v>
      </c>
      <c r="G90" s="103">
        <v>1800</v>
      </c>
      <c r="H90" s="103">
        <v>0</v>
      </c>
      <c r="I90" s="10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190">
        <v>0</v>
      </c>
    </row>
    <row r="91" spans="1:37" x14ac:dyDescent="0.3">
      <c r="A91" s="79">
        <v>32312</v>
      </c>
      <c r="B91" s="38" t="s">
        <v>134</v>
      </c>
      <c r="C91" s="109">
        <v>0</v>
      </c>
      <c r="D91" s="59">
        <v>0</v>
      </c>
      <c r="E91" s="63">
        <v>0</v>
      </c>
      <c r="F91" s="63">
        <v>0</v>
      </c>
      <c r="G91" s="103">
        <v>0</v>
      </c>
      <c r="H91" s="103">
        <v>0</v>
      </c>
      <c r="I91" s="10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190">
        <v>0</v>
      </c>
    </row>
    <row r="92" spans="1:37" x14ac:dyDescent="0.3">
      <c r="A92" s="79">
        <v>32313</v>
      </c>
      <c r="B92" s="38" t="s">
        <v>89</v>
      </c>
      <c r="C92" s="109">
        <v>1900</v>
      </c>
      <c r="D92" s="59">
        <v>400</v>
      </c>
      <c r="E92" s="63">
        <v>0</v>
      </c>
      <c r="F92" s="63">
        <v>0</v>
      </c>
      <c r="G92" s="103">
        <v>1500</v>
      </c>
      <c r="H92" s="103">
        <v>0</v>
      </c>
      <c r="I92" s="10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190">
        <v>0</v>
      </c>
    </row>
    <row r="93" spans="1:37" x14ac:dyDescent="0.3">
      <c r="A93" s="79">
        <v>32314</v>
      </c>
      <c r="B93" s="38" t="s">
        <v>133</v>
      </c>
      <c r="C93" s="109">
        <v>1600</v>
      </c>
      <c r="D93" s="59">
        <v>0</v>
      </c>
      <c r="E93" s="63">
        <v>0</v>
      </c>
      <c r="F93" s="63">
        <v>0</v>
      </c>
      <c r="G93" s="103">
        <v>1600</v>
      </c>
      <c r="H93" s="103">
        <v>0</v>
      </c>
      <c r="I93" s="10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190">
        <v>0</v>
      </c>
    </row>
    <row r="94" spans="1:37" x14ac:dyDescent="0.3">
      <c r="A94" s="79">
        <v>32319</v>
      </c>
      <c r="B94" s="38" t="s">
        <v>132</v>
      </c>
      <c r="C94" s="109">
        <v>4880</v>
      </c>
      <c r="D94" s="59">
        <v>2900</v>
      </c>
      <c r="E94" s="63">
        <v>0</v>
      </c>
      <c r="F94" s="63">
        <v>0</v>
      </c>
      <c r="G94" s="103">
        <v>1980</v>
      </c>
      <c r="H94" s="103">
        <v>0</v>
      </c>
      <c r="I94" s="10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190">
        <v>0</v>
      </c>
    </row>
    <row r="95" spans="1:37" s="35" customFormat="1" x14ac:dyDescent="0.3">
      <c r="A95" s="78">
        <v>3232</v>
      </c>
      <c r="B95" s="36" t="s">
        <v>36</v>
      </c>
      <c r="C95" s="108">
        <v>24756.04</v>
      </c>
      <c r="D95" s="95">
        <v>3765.29</v>
      </c>
      <c r="E95" s="98">
        <v>4511.34</v>
      </c>
      <c r="F95" s="60">
        <v>0</v>
      </c>
      <c r="G95" s="102">
        <v>13230</v>
      </c>
      <c r="H95" s="102">
        <v>520</v>
      </c>
      <c r="I95" s="102">
        <v>359.41</v>
      </c>
      <c r="J95" s="60">
        <v>0</v>
      </c>
      <c r="K95" s="60">
        <v>0</v>
      </c>
      <c r="L95" s="60">
        <v>0</v>
      </c>
      <c r="M95" s="60">
        <v>0</v>
      </c>
      <c r="N95" s="60">
        <v>2370</v>
      </c>
      <c r="O95" s="60">
        <v>0</v>
      </c>
      <c r="P95" s="60">
        <v>0</v>
      </c>
      <c r="Q95" s="60">
        <v>0</v>
      </c>
      <c r="R95" s="199">
        <v>0</v>
      </c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</row>
    <row r="96" spans="1:37" s="30" customFormat="1" x14ac:dyDescent="0.3">
      <c r="A96" s="80">
        <v>32321</v>
      </c>
      <c r="B96" s="40" t="s">
        <v>94</v>
      </c>
      <c r="C96" s="109">
        <v>3261.34</v>
      </c>
      <c r="D96" s="96">
        <v>500</v>
      </c>
      <c r="E96" s="99">
        <v>2361.34</v>
      </c>
      <c r="F96" s="62">
        <v>0</v>
      </c>
      <c r="G96" s="103">
        <v>400</v>
      </c>
      <c r="H96" s="103">
        <v>0</v>
      </c>
      <c r="I96" s="103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200">
        <v>0</v>
      </c>
    </row>
    <row r="97" spans="1:37" s="30" customFormat="1" ht="18" customHeight="1" x14ac:dyDescent="0.3">
      <c r="A97" s="80">
        <v>32322</v>
      </c>
      <c r="B97" s="40" t="s">
        <v>95</v>
      </c>
      <c r="C97" s="109">
        <v>16325.29</v>
      </c>
      <c r="D97" s="96">
        <v>2685.29</v>
      </c>
      <c r="E97" s="99">
        <v>2150</v>
      </c>
      <c r="F97" s="62">
        <v>0</v>
      </c>
      <c r="G97" s="103">
        <v>8600</v>
      </c>
      <c r="H97" s="103">
        <v>520</v>
      </c>
      <c r="I97" s="103">
        <v>0</v>
      </c>
      <c r="J97" s="62">
        <v>0</v>
      </c>
      <c r="K97" s="62">
        <v>0</v>
      </c>
      <c r="L97" s="62">
        <v>0</v>
      </c>
      <c r="M97" s="62">
        <v>0</v>
      </c>
      <c r="N97" s="62">
        <v>2370</v>
      </c>
      <c r="O97" s="62">
        <v>0</v>
      </c>
      <c r="P97" s="62">
        <v>0</v>
      </c>
      <c r="Q97" s="62">
        <v>0</v>
      </c>
      <c r="R97" s="200">
        <v>0</v>
      </c>
    </row>
    <row r="98" spans="1:37" s="30" customFormat="1" x14ac:dyDescent="0.3">
      <c r="A98" s="80">
        <v>32323</v>
      </c>
      <c r="B98" s="40" t="s">
        <v>96</v>
      </c>
      <c r="C98" s="109">
        <v>789.41000000000008</v>
      </c>
      <c r="D98" s="62">
        <v>0</v>
      </c>
      <c r="E98" s="99">
        <v>0</v>
      </c>
      <c r="F98" s="62">
        <v>0</v>
      </c>
      <c r="G98" s="103">
        <v>430</v>
      </c>
      <c r="H98" s="103">
        <v>0</v>
      </c>
      <c r="I98" s="103">
        <v>359.41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200">
        <v>0</v>
      </c>
    </row>
    <row r="99" spans="1:37" s="30" customFormat="1" x14ac:dyDescent="0.3">
      <c r="A99" s="80">
        <v>32329</v>
      </c>
      <c r="B99" s="40" t="s">
        <v>137</v>
      </c>
      <c r="C99" s="109">
        <v>4380</v>
      </c>
      <c r="D99" s="62">
        <v>580</v>
      </c>
      <c r="E99" s="99">
        <v>0</v>
      </c>
      <c r="F99" s="62">
        <v>0</v>
      </c>
      <c r="G99" s="103">
        <v>3800</v>
      </c>
      <c r="H99" s="103">
        <v>0</v>
      </c>
      <c r="I99" s="103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200">
        <v>0</v>
      </c>
    </row>
    <row r="100" spans="1:37" s="35" customFormat="1" x14ac:dyDescent="0.3">
      <c r="A100" s="78">
        <v>3233</v>
      </c>
      <c r="B100" s="36" t="s">
        <v>37</v>
      </c>
      <c r="C100" s="108">
        <v>23470.260000000002</v>
      </c>
      <c r="D100" s="60">
        <v>6050</v>
      </c>
      <c r="E100" s="98">
        <v>0</v>
      </c>
      <c r="F100" s="60">
        <v>2363.75</v>
      </c>
      <c r="G100" s="102">
        <v>9900</v>
      </c>
      <c r="H100" s="102">
        <v>3452.76</v>
      </c>
      <c r="I100" s="102">
        <v>0</v>
      </c>
      <c r="J100" s="60">
        <v>0</v>
      </c>
      <c r="K100" s="60">
        <v>0</v>
      </c>
      <c r="L100" s="60">
        <v>0</v>
      </c>
      <c r="M100" s="60">
        <v>0</v>
      </c>
      <c r="N100" s="60">
        <v>1703.75</v>
      </c>
      <c r="O100" s="60">
        <v>0</v>
      </c>
      <c r="P100" s="60">
        <v>0</v>
      </c>
      <c r="Q100" s="60">
        <v>0</v>
      </c>
      <c r="R100" s="199">
        <v>0</v>
      </c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</row>
    <row r="101" spans="1:37" s="30" customFormat="1" x14ac:dyDescent="0.3">
      <c r="A101" s="80">
        <v>32331</v>
      </c>
      <c r="B101" s="40" t="s">
        <v>148</v>
      </c>
      <c r="C101" s="109">
        <v>11050</v>
      </c>
      <c r="D101" s="62">
        <v>2100</v>
      </c>
      <c r="E101" s="99">
        <v>0</v>
      </c>
      <c r="F101" s="62">
        <v>1650</v>
      </c>
      <c r="G101" s="104">
        <v>4300</v>
      </c>
      <c r="H101" s="104">
        <v>2670</v>
      </c>
      <c r="I101" s="104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330</v>
      </c>
      <c r="O101" s="62">
        <v>0</v>
      </c>
      <c r="P101" s="62">
        <v>0</v>
      </c>
      <c r="Q101" s="62">
        <v>0</v>
      </c>
      <c r="R101" s="200">
        <v>0</v>
      </c>
    </row>
    <row r="102" spans="1:37" x14ac:dyDescent="0.3">
      <c r="A102" s="79">
        <v>32332</v>
      </c>
      <c r="B102" s="38" t="s">
        <v>92</v>
      </c>
      <c r="C102" s="109">
        <v>1200</v>
      </c>
      <c r="D102" s="63">
        <v>100</v>
      </c>
      <c r="E102" s="63">
        <v>0</v>
      </c>
      <c r="F102" s="63">
        <v>100</v>
      </c>
      <c r="G102" s="103">
        <v>1000</v>
      </c>
      <c r="H102" s="103">
        <v>0</v>
      </c>
      <c r="I102" s="10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190">
        <v>0</v>
      </c>
    </row>
    <row r="103" spans="1:37" x14ac:dyDescent="0.3">
      <c r="A103" s="79">
        <v>32334</v>
      </c>
      <c r="B103" s="38" t="s">
        <v>149</v>
      </c>
      <c r="C103" s="109">
        <v>5098.13</v>
      </c>
      <c r="D103" s="63">
        <v>200</v>
      </c>
      <c r="E103" s="63">
        <v>0</v>
      </c>
      <c r="F103" s="63">
        <v>0</v>
      </c>
      <c r="G103" s="103">
        <v>3500</v>
      </c>
      <c r="H103" s="103">
        <v>24.38</v>
      </c>
      <c r="I103" s="10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1373.75</v>
      </c>
      <c r="O103" s="63">
        <v>0</v>
      </c>
      <c r="P103" s="63">
        <v>0</v>
      </c>
      <c r="Q103" s="63">
        <v>0</v>
      </c>
      <c r="R103" s="190">
        <v>0</v>
      </c>
    </row>
    <row r="104" spans="1:37" x14ac:dyDescent="0.3">
      <c r="A104" s="79">
        <v>32339</v>
      </c>
      <c r="B104" s="38" t="s">
        <v>93</v>
      </c>
      <c r="C104" s="109">
        <v>6122.13</v>
      </c>
      <c r="D104" s="63">
        <v>3650</v>
      </c>
      <c r="E104" s="63">
        <v>0</v>
      </c>
      <c r="F104" s="63">
        <v>613.75</v>
      </c>
      <c r="G104" s="103">
        <v>1100</v>
      </c>
      <c r="H104" s="103">
        <v>758.38</v>
      </c>
      <c r="I104" s="10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190">
        <v>0</v>
      </c>
    </row>
    <row r="105" spans="1:37" s="35" customFormat="1" x14ac:dyDescent="0.3">
      <c r="A105" s="78">
        <v>3234</v>
      </c>
      <c r="B105" s="36" t="s">
        <v>38</v>
      </c>
      <c r="C105" s="108">
        <v>8787.5</v>
      </c>
      <c r="D105" s="60">
        <v>0</v>
      </c>
      <c r="E105" s="98">
        <v>7000</v>
      </c>
      <c r="F105" s="60">
        <v>0</v>
      </c>
      <c r="G105" s="102">
        <v>1787.5</v>
      </c>
      <c r="H105" s="102">
        <v>0</v>
      </c>
      <c r="I105" s="102">
        <v>0</v>
      </c>
      <c r="J105" s="60">
        <v>0</v>
      </c>
      <c r="K105" s="60">
        <v>0</v>
      </c>
      <c r="L105" s="60">
        <v>0</v>
      </c>
      <c r="M105" s="60">
        <v>0</v>
      </c>
      <c r="N105" s="60">
        <v>0</v>
      </c>
      <c r="O105" s="60">
        <v>0</v>
      </c>
      <c r="P105" s="60">
        <v>0</v>
      </c>
      <c r="Q105" s="60">
        <v>0</v>
      </c>
      <c r="R105" s="199">
        <v>0</v>
      </c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</row>
    <row r="106" spans="1:37" s="30" customFormat="1" x14ac:dyDescent="0.3">
      <c r="A106" s="80">
        <v>32341</v>
      </c>
      <c r="B106" s="40" t="s">
        <v>97</v>
      </c>
      <c r="C106" s="109">
        <v>1700</v>
      </c>
      <c r="D106" s="62">
        <v>0</v>
      </c>
      <c r="E106" s="99">
        <v>1500</v>
      </c>
      <c r="F106" s="62">
        <v>0</v>
      </c>
      <c r="G106" s="103">
        <v>200</v>
      </c>
      <c r="H106" s="103">
        <v>0</v>
      </c>
      <c r="I106" s="103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200">
        <v>0</v>
      </c>
    </row>
    <row r="107" spans="1:37" s="30" customFormat="1" x14ac:dyDescent="0.3">
      <c r="A107" s="80">
        <v>32342</v>
      </c>
      <c r="B107" s="40" t="s">
        <v>98</v>
      </c>
      <c r="C107" s="109">
        <v>1400</v>
      </c>
      <c r="D107" s="62">
        <v>0</v>
      </c>
      <c r="E107" s="99">
        <v>0</v>
      </c>
      <c r="F107" s="62">
        <v>0</v>
      </c>
      <c r="G107" s="103">
        <v>1400</v>
      </c>
      <c r="H107" s="103">
        <v>0</v>
      </c>
      <c r="I107" s="103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200">
        <v>0</v>
      </c>
    </row>
    <row r="108" spans="1:37" s="30" customFormat="1" x14ac:dyDescent="0.3">
      <c r="A108" s="80">
        <v>32343</v>
      </c>
      <c r="B108" s="40" t="s">
        <v>99</v>
      </c>
      <c r="C108" s="109">
        <v>187.5</v>
      </c>
      <c r="D108" s="62">
        <v>0</v>
      </c>
      <c r="E108" s="99">
        <v>0</v>
      </c>
      <c r="F108" s="62">
        <v>0</v>
      </c>
      <c r="G108" s="103">
        <v>187.5</v>
      </c>
      <c r="H108" s="103">
        <v>0</v>
      </c>
      <c r="I108" s="103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200">
        <v>0</v>
      </c>
    </row>
    <row r="109" spans="1:37" s="30" customFormat="1" x14ac:dyDescent="0.3">
      <c r="A109" s="80">
        <v>32344</v>
      </c>
      <c r="B109" s="40" t="s">
        <v>100</v>
      </c>
      <c r="C109" s="109">
        <v>0</v>
      </c>
      <c r="D109" s="62">
        <v>0</v>
      </c>
      <c r="E109" s="99">
        <v>0</v>
      </c>
      <c r="F109" s="62">
        <v>0</v>
      </c>
      <c r="G109" s="103">
        <v>0</v>
      </c>
      <c r="H109" s="103">
        <v>0</v>
      </c>
      <c r="I109" s="103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200">
        <v>0</v>
      </c>
    </row>
    <row r="110" spans="1:37" s="30" customFormat="1" x14ac:dyDescent="0.3">
      <c r="A110" s="80">
        <v>32349</v>
      </c>
      <c r="B110" s="40" t="s">
        <v>101</v>
      </c>
      <c r="C110" s="109">
        <v>5500</v>
      </c>
      <c r="D110" s="62">
        <v>0</v>
      </c>
      <c r="E110" s="99">
        <v>5500</v>
      </c>
      <c r="F110" s="62">
        <v>0</v>
      </c>
      <c r="G110" s="103">
        <v>0</v>
      </c>
      <c r="H110" s="103">
        <v>0</v>
      </c>
      <c r="I110" s="103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200">
        <v>0</v>
      </c>
    </row>
    <row r="111" spans="1:37" s="35" customFormat="1" x14ac:dyDescent="0.3">
      <c r="A111" s="78">
        <v>3235</v>
      </c>
      <c r="B111" s="36" t="s">
        <v>59</v>
      </c>
      <c r="C111" s="108">
        <v>18660</v>
      </c>
      <c r="D111" s="60">
        <v>0</v>
      </c>
      <c r="E111" s="98">
        <v>9600</v>
      </c>
      <c r="F111" s="60">
        <v>0</v>
      </c>
      <c r="G111" s="102">
        <v>9060</v>
      </c>
      <c r="H111" s="102">
        <v>0</v>
      </c>
      <c r="I111" s="102">
        <v>0</v>
      </c>
      <c r="J111" s="60">
        <v>0</v>
      </c>
      <c r="K111" s="60">
        <v>0</v>
      </c>
      <c r="L111" s="60">
        <v>0</v>
      </c>
      <c r="M111" s="60">
        <v>0</v>
      </c>
      <c r="N111" s="60">
        <v>0</v>
      </c>
      <c r="O111" s="60">
        <v>0</v>
      </c>
      <c r="P111" s="60">
        <v>0</v>
      </c>
      <c r="Q111" s="60">
        <v>0</v>
      </c>
      <c r="R111" s="199">
        <v>0</v>
      </c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</row>
    <row r="112" spans="1:37" x14ac:dyDescent="0.3">
      <c r="A112" s="79">
        <v>32352</v>
      </c>
      <c r="B112" s="38" t="s">
        <v>102</v>
      </c>
      <c r="C112" s="109">
        <v>9860</v>
      </c>
      <c r="D112" s="63">
        <v>0</v>
      </c>
      <c r="E112" s="63">
        <v>9600</v>
      </c>
      <c r="F112" s="63">
        <v>0</v>
      </c>
      <c r="G112" s="103">
        <v>260</v>
      </c>
      <c r="H112" s="103">
        <v>0</v>
      </c>
      <c r="I112" s="10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190">
        <v>0</v>
      </c>
    </row>
    <row r="113" spans="1:37" x14ac:dyDescent="0.3">
      <c r="A113" s="79">
        <v>32353</v>
      </c>
      <c r="B113" s="38" t="s">
        <v>103</v>
      </c>
      <c r="C113" s="109">
        <v>3000</v>
      </c>
      <c r="D113" s="63">
        <v>0</v>
      </c>
      <c r="E113" s="63">
        <v>0</v>
      </c>
      <c r="F113" s="63">
        <v>0</v>
      </c>
      <c r="G113" s="103">
        <v>3000</v>
      </c>
      <c r="H113" s="103">
        <v>0</v>
      </c>
      <c r="I113" s="10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190">
        <v>0</v>
      </c>
    </row>
    <row r="114" spans="1:37" x14ac:dyDescent="0.3">
      <c r="A114" s="79">
        <v>32354</v>
      </c>
      <c r="B114" s="38" t="s">
        <v>153</v>
      </c>
      <c r="C114" s="109">
        <v>700</v>
      </c>
      <c r="D114" s="63">
        <v>0</v>
      </c>
      <c r="E114" s="63">
        <v>0</v>
      </c>
      <c r="F114" s="63">
        <v>0</v>
      </c>
      <c r="G114" s="103">
        <v>700</v>
      </c>
      <c r="H114" s="103">
        <v>0</v>
      </c>
      <c r="I114" s="10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190">
        <v>0</v>
      </c>
    </row>
    <row r="115" spans="1:37" ht="33.75" customHeight="1" x14ac:dyDescent="0.3">
      <c r="A115" s="79">
        <v>32355</v>
      </c>
      <c r="B115" s="39" t="s">
        <v>135</v>
      </c>
      <c r="C115" s="109">
        <v>4600</v>
      </c>
      <c r="D115" s="63">
        <v>0</v>
      </c>
      <c r="E115" s="63">
        <v>0</v>
      </c>
      <c r="F115" s="63">
        <v>0</v>
      </c>
      <c r="G115" s="103">
        <v>4600</v>
      </c>
      <c r="H115" s="103">
        <v>0</v>
      </c>
      <c r="I115" s="10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63">
        <v>0</v>
      </c>
      <c r="Q115" s="63">
        <v>0</v>
      </c>
      <c r="R115" s="190">
        <v>0</v>
      </c>
    </row>
    <row r="116" spans="1:37" x14ac:dyDescent="0.3">
      <c r="A116" s="79">
        <v>32359</v>
      </c>
      <c r="B116" s="38" t="s">
        <v>131</v>
      </c>
      <c r="C116" s="109">
        <v>500</v>
      </c>
      <c r="D116" s="63">
        <v>0</v>
      </c>
      <c r="E116" s="63">
        <v>0</v>
      </c>
      <c r="F116" s="63">
        <v>0</v>
      </c>
      <c r="G116" s="103">
        <v>500</v>
      </c>
      <c r="H116" s="103">
        <v>0</v>
      </c>
      <c r="I116" s="10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190">
        <v>0</v>
      </c>
    </row>
    <row r="117" spans="1:37" s="35" customFormat="1" x14ac:dyDescent="0.3">
      <c r="A117" s="78">
        <v>3236</v>
      </c>
      <c r="B117" s="36" t="s">
        <v>39</v>
      </c>
      <c r="C117" s="108">
        <v>2916.25</v>
      </c>
      <c r="D117" s="60">
        <v>0</v>
      </c>
      <c r="E117" s="98">
        <v>0</v>
      </c>
      <c r="F117" s="60">
        <v>0</v>
      </c>
      <c r="G117" s="102">
        <v>2916.25</v>
      </c>
      <c r="H117" s="102">
        <v>0</v>
      </c>
      <c r="I117" s="102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199">
        <v>0</v>
      </c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</row>
    <row r="118" spans="1:37" x14ac:dyDescent="0.3">
      <c r="A118" s="79">
        <v>32361</v>
      </c>
      <c r="B118" s="38" t="s">
        <v>104</v>
      </c>
      <c r="C118" s="109">
        <v>2700</v>
      </c>
      <c r="D118" s="63">
        <v>0</v>
      </c>
      <c r="E118" s="63">
        <v>0</v>
      </c>
      <c r="F118" s="63">
        <v>0</v>
      </c>
      <c r="G118" s="103">
        <v>2700</v>
      </c>
      <c r="H118" s="103">
        <v>0</v>
      </c>
      <c r="I118" s="10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190">
        <v>0</v>
      </c>
    </row>
    <row r="119" spans="1:37" x14ac:dyDescent="0.3">
      <c r="A119" s="125">
        <v>32363</v>
      </c>
      <c r="B119" s="126" t="s">
        <v>177</v>
      </c>
      <c r="C119" s="109">
        <v>216.25</v>
      </c>
      <c r="D119" s="63">
        <v>0</v>
      </c>
      <c r="E119" s="63">
        <v>0</v>
      </c>
      <c r="F119" s="63">
        <v>0</v>
      </c>
      <c r="G119" s="103">
        <v>216.25</v>
      </c>
      <c r="H119" s="103">
        <v>0</v>
      </c>
      <c r="I119" s="10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190">
        <v>0</v>
      </c>
    </row>
    <row r="120" spans="1:37" s="35" customFormat="1" x14ac:dyDescent="0.3">
      <c r="A120" s="78">
        <v>3237</v>
      </c>
      <c r="B120" s="36" t="s">
        <v>40</v>
      </c>
      <c r="C120" s="108">
        <v>35768.78</v>
      </c>
      <c r="D120" s="60">
        <v>13068.78</v>
      </c>
      <c r="E120" s="98">
        <v>0</v>
      </c>
      <c r="F120" s="60">
        <v>0</v>
      </c>
      <c r="G120" s="102">
        <v>9900</v>
      </c>
      <c r="H120" s="102">
        <v>0</v>
      </c>
      <c r="I120" s="102">
        <v>0</v>
      </c>
      <c r="J120" s="60">
        <v>0</v>
      </c>
      <c r="K120" s="100">
        <v>12800</v>
      </c>
      <c r="L120" s="60">
        <v>0</v>
      </c>
      <c r="M120" s="60">
        <v>0</v>
      </c>
      <c r="N120" s="60">
        <v>0</v>
      </c>
      <c r="O120" s="60">
        <v>0</v>
      </c>
      <c r="P120" s="60">
        <v>0</v>
      </c>
      <c r="Q120" s="60">
        <v>0</v>
      </c>
      <c r="R120" s="199">
        <v>0</v>
      </c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</row>
    <row r="121" spans="1:37" x14ac:dyDescent="0.3">
      <c r="A121" s="79">
        <v>32371</v>
      </c>
      <c r="B121" s="38" t="s">
        <v>105</v>
      </c>
      <c r="C121" s="109">
        <v>4401.91</v>
      </c>
      <c r="D121" s="63">
        <v>3101.91</v>
      </c>
      <c r="E121" s="63">
        <v>0</v>
      </c>
      <c r="F121" s="63">
        <v>0</v>
      </c>
      <c r="G121" s="103">
        <v>500</v>
      </c>
      <c r="H121" s="103">
        <v>0</v>
      </c>
      <c r="I121" s="103">
        <v>0</v>
      </c>
      <c r="J121" s="63">
        <v>0</v>
      </c>
      <c r="K121" s="56">
        <v>800</v>
      </c>
      <c r="L121" s="63">
        <v>0</v>
      </c>
      <c r="M121" s="63">
        <v>0</v>
      </c>
      <c r="N121" s="63">
        <v>0</v>
      </c>
      <c r="O121" s="63">
        <v>0</v>
      </c>
      <c r="P121" s="63">
        <v>0</v>
      </c>
      <c r="Q121" s="63">
        <v>0</v>
      </c>
      <c r="R121" s="190">
        <v>0</v>
      </c>
    </row>
    <row r="122" spans="1:37" x14ac:dyDescent="0.3">
      <c r="A122" s="79">
        <v>32372</v>
      </c>
      <c r="B122" s="38" t="s">
        <v>106</v>
      </c>
      <c r="C122" s="109">
        <v>27216.870000000003</v>
      </c>
      <c r="D122" s="63">
        <v>9216.8700000000008</v>
      </c>
      <c r="E122" s="63">
        <v>0</v>
      </c>
      <c r="F122" s="63">
        <v>0</v>
      </c>
      <c r="G122" s="103">
        <v>6000</v>
      </c>
      <c r="H122" s="103">
        <v>0</v>
      </c>
      <c r="I122" s="103">
        <v>0</v>
      </c>
      <c r="J122" s="63">
        <v>0</v>
      </c>
      <c r="K122" s="56">
        <v>12000</v>
      </c>
      <c r="L122" s="63">
        <v>0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190">
        <v>0</v>
      </c>
    </row>
    <row r="123" spans="1:37" x14ac:dyDescent="0.3">
      <c r="A123" s="79">
        <v>32373</v>
      </c>
      <c r="B123" s="38" t="s">
        <v>107</v>
      </c>
      <c r="C123" s="109">
        <v>0</v>
      </c>
      <c r="D123" s="63">
        <v>0</v>
      </c>
      <c r="E123" s="63">
        <v>0</v>
      </c>
      <c r="F123" s="63">
        <v>0</v>
      </c>
      <c r="G123" s="103">
        <v>0</v>
      </c>
      <c r="H123" s="103">
        <v>0</v>
      </c>
      <c r="I123" s="103">
        <v>0</v>
      </c>
      <c r="J123" s="63">
        <v>0</v>
      </c>
      <c r="K123" s="56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190">
        <v>0</v>
      </c>
    </row>
    <row r="124" spans="1:37" x14ac:dyDescent="0.3">
      <c r="A124" s="79">
        <v>32377</v>
      </c>
      <c r="B124" s="38" t="s">
        <v>152</v>
      </c>
      <c r="C124" s="109">
        <v>1600</v>
      </c>
      <c r="D124" s="63">
        <v>0</v>
      </c>
      <c r="E124" s="63">
        <v>0</v>
      </c>
      <c r="F124" s="63">
        <v>0</v>
      </c>
      <c r="G124" s="103">
        <v>1600</v>
      </c>
      <c r="H124" s="103">
        <v>0</v>
      </c>
      <c r="I124" s="103">
        <v>0</v>
      </c>
      <c r="J124" s="63">
        <v>0</v>
      </c>
      <c r="K124" s="56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190">
        <v>0</v>
      </c>
    </row>
    <row r="125" spans="1:37" ht="19.5" customHeight="1" x14ac:dyDescent="0.3">
      <c r="A125" s="79">
        <v>32379</v>
      </c>
      <c r="B125" s="38" t="s">
        <v>108</v>
      </c>
      <c r="C125" s="109">
        <v>2550</v>
      </c>
      <c r="D125" s="63">
        <v>750</v>
      </c>
      <c r="E125" s="63">
        <v>0</v>
      </c>
      <c r="F125" s="63">
        <v>0</v>
      </c>
      <c r="G125" s="103">
        <v>1800</v>
      </c>
      <c r="H125" s="103">
        <v>0</v>
      </c>
      <c r="I125" s="103">
        <v>0</v>
      </c>
      <c r="J125" s="63">
        <v>0</v>
      </c>
      <c r="K125" s="56">
        <v>0</v>
      </c>
      <c r="L125" s="63">
        <v>0</v>
      </c>
      <c r="M125" s="63">
        <v>0</v>
      </c>
      <c r="N125" s="63">
        <v>0</v>
      </c>
      <c r="O125" s="63">
        <v>0</v>
      </c>
      <c r="P125" s="63">
        <v>0</v>
      </c>
      <c r="Q125" s="63">
        <v>0</v>
      </c>
      <c r="R125" s="190">
        <v>0</v>
      </c>
    </row>
    <row r="126" spans="1:37" s="35" customFormat="1" x14ac:dyDescent="0.3">
      <c r="A126" s="78">
        <v>3238</v>
      </c>
      <c r="B126" s="36" t="s">
        <v>41</v>
      </c>
      <c r="C126" s="108">
        <v>7810.21</v>
      </c>
      <c r="D126" s="60">
        <v>3010.21</v>
      </c>
      <c r="E126" s="98">
        <v>0</v>
      </c>
      <c r="F126" s="60">
        <v>0</v>
      </c>
      <c r="G126" s="102">
        <v>4800</v>
      </c>
      <c r="H126" s="102">
        <v>0</v>
      </c>
      <c r="I126" s="102">
        <v>0</v>
      </c>
      <c r="J126" s="60">
        <v>0</v>
      </c>
      <c r="K126" s="100">
        <v>0</v>
      </c>
      <c r="L126" s="60">
        <v>0</v>
      </c>
      <c r="M126" s="60">
        <v>0</v>
      </c>
      <c r="N126" s="60">
        <v>0</v>
      </c>
      <c r="O126" s="60">
        <v>0</v>
      </c>
      <c r="P126" s="60">
        <v>0</v>
      </c>
      <c r="Q126" s="60">
        <v>0</v>
      </c>
      <c r="R126" s="199">
        <v>0</v>
      </c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</row>
    <row r="127" spans="1:37" s="30" customFormat="1" x14ac:dyDescent="0.3">
      <c r="A127" s="80">
        <v>32381</v>
      </c>
      <c r="B127" s="40" t="s">
        <v>130</v>
      </c>
      <c r="C127" s="109">
        <v>0</v>
      </c>
      <c r="D127" s="62">
        <v>0</v>
      </c>
      <c r="E127" s="99">
        <v>0</v>
      </c>
      <c r="F127" s="62">
        <v>0</v>
      </c>
      <c r="G127" s="103">
        <v>0</v>
      </c>
      <c r="H127" s="103">
        <v>0</v>
      </c>
      <c r="I127" s="103">
        <v>0</v>
      </c>
      <c r="J127" s="62">
        <v>0</v>
      </c>
      <c r="K127" s="111">
        <v>0</v>
      </c>
      <c r="L127" s="62">
        <v>0</v>
      </c>
      <c r="M127" s="62">
        <v>0</v>
      </c>
      <c r="N127" s="62">
        <v>0</v>
      </c>
      <c r="O127" s="62">
        <v>0</v>
      </c>
      <c r="P127" s="62">
        <v>0</v>
      </c>
      <c r="Q127" s="62">
        <v>0</v>
      </c>
      <c r="R127" s="200">
        <v>0</v>
      </c>
    </row>
    <row r="128" spans="1:37" x14ac:dyDescent="0.3">
      <c r="A128" s="79">
        <v>32382</v>
      </c>
      <c r="B128" s="38" t="s">
        <v>109</v>
      </c>
      <c r="C128" s="109">
        <v>0</v>
      </c>
      <c r="D128" s="63">
        <v>0</v>
      </c>
      <c r="E128" s="63">
        <v>0</v>
      </c>
      <c r="F128" s="63">
        <v>0</v>
      </c>
      <c r="G128" s="103">
        <v>0</v>
      </c>
      <c r="H128" s="103">
        <v>0</v>
      </c>
      <c r="I128" s="103">
        <v>0</v>
      </c>
      <c r="J128" s="63">
        <v>0</v>
      </c>
      <c r="K128" s="56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190">
        <v>0</v>
      </c>
    </row>
    <row r="129" spans="1:37" x14ac:dyDescent="0.3">
      <c r="A129" s="79">
        <v>32389</v>
      </c>
      <c r="B129" s="38" t="s">
        <v>110</v>
      </c>
      <c r="C129" s="109">
        <v>7810.21</v>
      </c>
      <c r="D129" s="63">
        <v>3010.21</v>
      </c>
      <c r="E129" s="63">
        <v>0</v>
      </c>
      <c r="F129" s="63">
        <v>0</v>
      </c>
      <c r="G129" s="103">
        <v>4800</v>
      </c>
      <c r="H129" s="103">
        <v>0</v>
      </c>
      <c r="I129" s="103">
        <v>0</v>
      </c>
      <c r="J129" s="63">
        <v>0</v>
      </c>
      <c r="K129" s="56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190">
        <v>0</v>
      </c>
    </row>
    <row r="130" spans="1:37" s="35" customFormat="1" x14ac:dyDescent="0.3">
      <c r="A130" s="78">
        <v>3239</v>
      </c>
      <c r="B130" s="36" t="s">
        <v>42</v>
      </c>
      <c r="C130" s="108">
        <v>15725.16</v>
      </c>
      <c r="D130" s="60">
        <v>600.29999999999995</v>
      </c>
      <c r="E130" s="98">
        <v>0</v>
      </c>
      <c r="F130" s="60">
        <v>636.25</v>
      </c>
      <c r="G130" s="102">
        <v>4808.08</v>
      </c>
      <c r="H130" s="102">
        <v>2805.5299999999997</v>
      </c>
      <c r="I130" s="102">
        <v>0</v>
      </c>
      <c r="J130" s="60">
        <v>0</v>
      </c>
      <c r="K130" s="98">
        <v>4000</v>
      </c>
      <c r="L130" s="60">
        <v>0</v>
      </c>
      <c r="M130" s="60">
        <v>0</v>
      </c>
      <c r="N130" s="60">
        <v>2875</v>
      </c>
      <c r="O130" s="60">
        <v>0</v>
      </c>
      <c r="P130" s="60">
        <v>0</v>
      </c>
      <c r="Q130" s="60">
        <v>0</v>
      </c>
      <c r="R130" s="199">
        <v>0</v>
      </c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</row>
    <row r="131" spans="1:37" ht="40.5" customHeight="1" x14ac:dyDescent="0.3">
      <c r="A131" s="79">
        <v>32391</v>
      </c>
      <c r="B131" s="39" t="s">
        <v>118</v>
      </c>
      <c r="C131" s="109">
        <v>6134</v>
      </c>
      <c r="D131" s="63">
        <v>0</v>
      </c>
      <c r="E131" s="63">
        <v>0</v>
      </c>
      <c r="F131" s="63">
        <v>250</v>
      </c>
      <c r="G131" s="103">
        <v>2800</v>
      </c>
      <c r="H131" s="103">
        <v>1209</v>
      </c>
      <c r="I131" s="103">
        <v>0</v>
      </c>
      <c r="J131" s="63">
        <v>0</v>
      </c>
      <c r="K131" s="63">
        <v>0</v>
      </c>
      <c r="L131" s="63">
        <v>0</v>
      </c>
      <c r="M131" s="63">
        <v>0</v>
      </c>
      <c r="N131" s="63">
        <v>1875</v>
      </c>
      <c r="O131" s="63">
        <v>0</v>
      </c>
      <c r="P131" s="63">
        <v>0</v>
      </c>
      <c r="Q131" s="63">
        <v>0</v>
      </c>
      <c r="R131" s="190">
        <v>0</v>
      </c>
    </row>
    <row r="132" spans="1:37" x14ac:dyDescent="0.3">
      <c r="A132" s="79">
        <v>32392</v>
      </c>
      <c r="B132" s="38" t="s">
        <v>111</v>
      </c>
      <c r="C132" s="109">
        <v>2086.25</v>
      </c>
      <c r="D132" s="63">
        <v>200</v>
      </c>
      <c r="E132" s="63">
        <v>0</v>
      </c>
      <c r="F132" s="63">
        <v>386.25</v>
      </c>
      <c r="G132" s="103">
        <v>500</v>
      </c>
      <c r="H132" s="103">
        <v>0</v>
      </c>
      <c r="I132" s="10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1000</v>
      </c>
      <c r="O132" s="63">
        <v>0</v>
      </c>
      <c r="P132" s="63">
        <v>0</v>
      </c>
      <c r="Q132" s="63">
        <v>0</v>
      </c>
      <c r="R132" s="190">
        <v>0</v>
      </c>
    </row>
    <row r="133" spans="1:37" x14ac:dyDescent="0.3">
      <c r="A133" s="79">
        <v>32394</v>
      </c>
      <c r="B133" s="38" t="s">
        <v>129</v>
      </c>
      <c r="C133" s="109">
        <v>171.55</v>
      </c>
      <c r="D133" s="63">
        <v>171.55</v>
      </c>
      <c r="E133" s="63">
        <v>0</v>
      </c>
      <c r="F133" s="63">
        <v>0</v>
      </c>
      <c r="G133" s="103">
        <v>0</v>
      </c>
      <c r="H133" s="103">
        <v>0</v>
      </c>
      <c r="I133" s="10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190">
        <v>0</v>
      </c>
    </row>
    <row r="134" spans="1:37" x14ac:dyDescent="0.3">
      <c r="A134" s="79">
        <v>32395</v>
      </c>
      <c r="B134" s="38" t="s">
        <v>136</v>
      </c>
      <c r="C134" s="109">
        <v>450</v>
      </c>
      <c r="D134" s="63">
        <v>0</v>
      </c>
      <c r="E134" s="63">
        <v>0</v>
      </c>
      <c r="F134" s="63">
        <v>0</v>
      </c>
      <c r="G134" s="103">
        <v>450</v>
      </c>
      <c r="H134" s="103">
        <v>0</v>
      </c>
      <c r="I134" s="10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190">
        <v>0</v>
      </c>
    </row>
    <row r="135" spans="1:37" x14ac:dyDescent="0.3">
      <c r="A135" s="79">
        <v>32396</v>
      </c>
      <c r="B135" s="38" t="s">
        <v>112</v>
      </c>
      <c r="C135" s="109">
        <v>58.08</v>
      </c>
      <c r="D135" s="63">
        <v>0</v>
      </c>
      <c r="E135" s="63">
        <v>0</v>
      </c>
      <c r="F135" s="63">
        <v>0</v>
      </c>
      <c r="G135" s="103">
        <v>58.08</v>
      </c>
      <c r="H135" s="103">
        <v>0</v>
      </c>
      <c r="I135" s="103">
        <v>0</v>
      </c>
      <c r="J135" s="63">
        <v>0</v>
      </c>
      <c r="K135" s="63">
        <v>0</v>
      </c>
      <c r="L135" s="63">
        <v>0</v>
      </c>
      <c r="M135" s="63">
        <v>0</v>
      </c>
      <c r="N135" s="63">
        <v>0</v>
      </c>
      <c r="O135" s="63">
        <v>0</v>
      </c>
      <c r="P135" s="63">
        <v>0</v>
      </c>
      <c r="Q135" s="63">
        <v>0</v>
      </c>
      <c r="R135" s="190">
        <v>0</v>
      </c>
    </row>
    <row r="136" spans="1:37" ht="19.5" thickBot="1" x14ac:dyDescent="0.35">
      <c r="A136" s="77">
        <v>32399</v>
      </c>
      <c r="B136" s="34" t="s">
        <v>113</v>
      </c>
      <c r="C136" s="107">
        <v>6825.28</v>
      </c>
      <c r="D136" s="64">
        <v>228.75</v>
      </c>
      <c r="E136" s="64">
        <v>0</v>
      </c>
      <c r="F136" s="64">
        <v>0</v>
      </c>
      <c r="G136" s="105">
        <v>1000</v>
      </c>
      <c r="H136" s="105">
        <v>1596.53</v>
      </c>
      <c r="I136" s="105">
        <v>0</v>
      </c>
      <c r="J136" s="64">
        <v>0</v>
      </c>
      <c r="K136" s="64">
        <v>4000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191">
        <v>0</v>
      </c>
    </row>
    <row r="137" spans="1:37" s="31" customFormat="1" ht="19.5" thickBot="1" x14ac:dyDescent="0.35">
      <c r="A137" s="65">
        <v>324</v>
      </c>
      <c r="B137" s="66" t="s">
        <v>25</v>
      </c>
      <c r="C137" s="120">
        <v>4191.04</v>
      </c>
      <c r="D137" s="67">
        <v>409.84999999999991</v>
      </c>
      <c r="E137" s="101">
        <v>0</v>
      </c>
      <c r="F137" s="67">
        <v>0</v>
      </c>
      <c r="G137" s="121">
        <v>2600</v>
      </c>
      <c r="H137" s="121">
        <v>0</v>
      </c>
      <c r="I137" s="121">
        <v>0</v>
      </c>
      <c r="J137" s="67">
        <v>0</v>
      </c>
      <c r="K137" s="101">
        <v>0</v>
      </c>
      <c r="L137" s="67">
        <v>0</v>
      </c>
      <c r="M137" s="67">
        <v>0</v>
      </c>
      <c r="N137" s="67">
        <v>1181.19</v>
      </c>
      <c r="O137" s="67">
        <v>0</v>
      </c>
      <c r="P137" s="67">
        <v>0</v>
      </c>
      <c r="Q137" s="67">
        <v>0</v>
      </c>
      <c r="R137" s="188">
        <v>0</v>
      </c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</row>
    <row r="138" spans="1:37" s="35" customFormat="1" x14ac:dyDescent="0.3">
      <c r="A138" s="140">
        <v>3241</v>
      </c>
      <c r="B138" s="153" t="s">
        <v>25</v>
      </c>
      <c r="C138" s="142">
        <v>4191.04</v>
      </c>
      <c r="D138" s="151">
        <v>409.84999999999991</v>
      </c>
      <c r="E138" s="150">
        <v>0</v>
      </c>
      <c r="F138" s="151">
        <v>0</v>
      </c>
      <c r="G138" s="146">
        <v>2600</v>
      </c>
      <c r="H138" s="146">
        <v>0</v>
      </c>
      <c r="I138" s="146">
        <v>0</v>
      </c>
      <c r="J138" s="151">
        <v>0</v>
      </c>
      <c r="K138" s="150">
        <v>0</v>
      </c>
      <c r="L138" s="151">
        <v>0</v>
      </c>
      <c r="M138" s="151">
        <v>0</v>
      </c>
      <c r="N138" s="151">
        <v>1181.19</v>
      </c>
      <c r="O138" s="151">
        <v>0</v>
      </c>
      <c r="P138" s="151">
        <v>0</v>
      </c>
      <c r="Q138" s="151">
        <v>0</v>
      </c>
      <c r="R138" s="271">
        <v>0</v>
      </c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</row>
    <row r="139" spans="1:37" x14ac:dyDescent="0.3">
      <c r="A139" s="79">
        <v>32411</v>
      </c>
      <c r="B139" s="38" t="s">
        <v>119</v>
      </c>
      <c r="C139" s="109">
        <v>0</v>
      </c>
      <c r="D139" s="63">
        <v>0</v>
      </c>
      <c r="E139" s="63">
        <v>0</v>
      </c>
      <c r="F139" s="63">
        <v>0</v>
      </c>
      <c r="G139" s="103">
        <v>0</v>
      </c>
      <c r="H139" s="103">
        <v>0</v>
      </c>
      <c r="I139" s="10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0</v>
      </c>
      <c r="P139" s="63">
        <v>0</v>
      </c>
      <c r="Q139" s="63">
        <v>0</v>
      </c>
      <c r="R139" s="190">
        <v>0</v>
      </c>
    </row>
    <row r="140" spans="1:37" ht="19.5" thickBot="1" x14ac:dyDescent="0.35">
      <c r="A140" s="77">
        <v>32412</v>
      </c>
      <c r="B140" s="34" t="s">
        <v>128</v>
      </c>
      <c r="C140" s="107">
        <v>4191.04</v>
      </c>
      <c r="D140" s="64">
        <v>409.84999999999991</v>
      </c>
      <c r="E140" s="64">
        <v>0</v>
      </c>
      <c r="F140" s="64">
        <v>0</v>
      </c>
      <c r="G140" s="105">
        <v>2600</v>
      </c>
      <c r="H140" s="105">
        <v>0</v>
      </c>
      <c r="I140" s="105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1181.19</v>
      </c>
      <c r="O140" s="64">
        <v>0</v>
      </c>
      <c r="P140" s="64">
        <v>0</v>
      </c>
      <c r="Q140" s="64">
        <v>0</v>
      </c>
      <c r="R140" s="191">
        <v>0</v>
      </c>
    </row>
    <row r="141" spans="1:37" s="31" customFormat="1" ht="37.5" thickBot="1" x14ac:dyDescent="0.35">
      <c r="A141" s="65">
        <v>329</v>
      </c>
      <c r="B141" s="147" t="s">
        <v>2</v>
      </c>
      <c r="C141" s="120">
        <v>19345.310000000001</v>
      </c>
      <c r="D141" s="67">
        <v>1218.99</v>
      </c>
      <c r="E141" s="67">
        <v>0</v>
      </c>
      <c r="F141" s="67">
        <v>0</v>
      </c>
      <c r="G141" s="121">
        <v>10016.27</v>
      </c>
      <c r="H141" s="121">
        <v>0</v>
      </c>
      <c r="I141" s="121">
        <v>0</v>
      </c>
      <c r="J141" s="67">
        <v>0</v>
      </c>
      <c r="K141" s="101">
        <v>5200</v>
      </c>
      <c r="L141" s="67">
        <v>0</v>
      </c>
      <c r="M141" s="67">
        <v>0</v>
      </c>
      <c r="N141" s="67">
        <v>2910.05</v>
      </c>
      <c r="O141" s="67">
        <v>0</v>
      </c>
      <c r="P141" s="67">
        <v>0</v>
      </c>
      <c r="Q141" s="67">
        <v>0</v>
      </c>
      <c r="R141" s="188">
        <v>0</v>
      </c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</row>
    <row r="142" spans="1:37" s="43" customFormat="1" x14ac:dyDescent="0.3">
      <c r="A142" s="140">
        <v>3292</v>
      </c>
      <c r="B142" s="141" t="s">
        <v>52</v>
      </c>
      <c r="C142" s="142">
        <v>2670.96</v>
      </c>
      <c r="D142" s="151">
        <v>0</v>
      </c>
      <c r="E142" s="151">
        <v>0</v>
      </c>
      <c r="F142" s="151">
        <v>0</v>
      </c>
      <c r="G142" s="146">
        <v>2670.96</v>
      </c>
      <c r="H142" s="146">
        <v>0</v>
      </c>
      <c r="I142" s="146">
        <v>0</v>
      </c>
      <c r="J142" s="151">
        <v>0</v>
      </c>
      <c r="K142" s="150">
        <v>0</v>
      </c>
      <c r="L142" s="151">
        <v>0</v>
      </c>
      <c r="M142" s="151">
        <v>0</v>
      </c>
      <c r="N142" s="151">
        <v>0</v>
      </c>
      <c r="O142" s="151">
        <v>0</v>
      </c>
      <c r="P142" s="151">
        <v>0</v>
      </c>
      <c r="Q142" s="151">
        <v>0</v>
      </c>
      <c r="R142" s="271">
        <v>0</v>
      </c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</row>
    <row r="143" spans="1:37" s="32" customFormat="1" ht="36.75" x14ac:dyDescent="0.3">
      <c r="A143" s="80">
        <v>32921</v>
      </c>
      <c r="B143" s="41" t="s">
        <v>126</v>
      </c>
      <c r="C143" s="109">
        <v>970.12</v>
      </c>
      <c r="D143" s="62">
        <v>0</v>
      </c>
      <c r="E143" s="62">
        <v>0</v>
      </c>
      <c r="F143" s="62">
        <v>0</v>
      </c>
      <c r="G143" s="103">
        <v>970.12</v>
      </c>
      <c r="H143" s="103">
        <v>0</v>
      </c>
      <c r="I143" s="103">
        <v>0</v>
      </c>
      <c r="J143" s="62">
        <v>0</v>
      </c>
      <c r="K143" s="99">
        <v>0</v>
      </c>
      <c r="L143" s="62">
        <v>0</v>
      </c>
      <c r="M143" s="62">
        <v>0</v>
      </c>
      <c r="N143" s="62">
        <v>0</v>
      </c>
      <c r="O143" s="62">
        <v>0</v>
      </c>
      <c r="P143" s="62">
        <v>0</v>
      </c>
      <c r="Q143" s="62">
        <v>0</v>
      </c>
      <c r="R143" s="200">
        <v>0</v>
      </c>
    </row>
    <row r="144" spans="1:37" s="32" customFormat="1" ht="36.75" x14ac:dyDescent="0.3">
      <c r="A144" s="80">
        <v>32922</v>
      </c>
      <c r="B144" s="41" t="s">
        <v>127</v>
      </c>
      <c r="C144" s="109">
        <v>1700.84</v>
      </c>
      <c r="D144" s="62">
        <v>0</v>
      </c>
      <c r="E144" s="62">
        <v>0</v>
      </c>
      <c r="F144" s="62">
        <v>0</v>
      </c>
      <c r="G144" s="103">
        <v>1700.84</v>
      </c>
      <c r="H144" s="103">
        <v>0</v>
      </c>
      <c r="I144" s="103">
        <v>0</v>
      </c>
      <c r="J144" s="62">
        <v>0</v>
      </c>
      <c r="K144" s="99">
        <v>0</v>
      </c>
      <c r="L144" s="62">
        <v>0</v>
      </c>
      <c r="M144" s="62">
        <v>0</v>
      </c>
      <c r="N144" s="62">
        <v>0</v>
      </c>
      <c r="O144" s="62">
        <v>0</v>
      </c>
      <c r="P144" s="62">
        <v>0</v>
      </c>
      <c r="Q144" s="62">
        <v>0</v>
      </c>
      <c r="R144" s="200">
        <v>0</v>
      </c>
    </row>
    <row r="145" spans="1:37" s="31" customFormat="1" ht="18" customHeight="1" x14ac:dyDescent="0.3">
      <c r="A145" s="86">
        <v>32923</v>
      </c>
      <c r="B145" s="83" t="s">
        <v>114</v>
      </c>
      <c r="C145" s="109">
        <v>0</v>
      </c>
      <c r="D145" s="84">
        <v>0</v>
      </c>
      <c r="E145" s="84">
        <v>0</v>
      </c>
      <c r="F145" s="84">
        <v>0</v>
      </c>
      <c r="G145" s="103">
        <v>0</v>
      </c>
      <c r="H145" s="103">
        <v>0</v>
      </c>
      <c r="I145" s="103">
        <v>0</v>
      </c>
      <c r="J145" s="63">
        <v>0</v>
      </c>
      <c r="K145" s="84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190">
        <v>0</v>
      </c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</row>
    <row r="146" spans="1:37" s="43" customFormat="1" x14ac:dyDescent="0.3">
      <c r="A146" s="78">
        <v>3293</v>
      </c>
      <c r="B146" s="37" t="s">
        <v>43</v>
      </c>
      <c r="C146" s="108">
        <v>7760.05</v>
      </c>
      <c r="D146" s="60">
        <v>1000</v>
      </c>
      <c r="E146" s="60">
        <v>0</v>
      </c>
      <c r="F146" s="60">
        <v>0</v>
      </c>
      <c r="G146" s="102">
        <v>5500</v>
      </c>
      <c r="H146" s="102">
        <v>0</v>
      </c>
      <c r="I146" s="102">
        <v>0</v>
      </c>
      <c r="J146" s="60">
        <v>0</v>
      </c>
      <c r="K146" s="98">
        <v>0</v>
      </c>
      <c r="L146" s="60">
        <v>0</v>
      </c>
      <c r="M146" s="60">
        <v>0</v>
      </c>
      <c r="N146" s="60">
        <v>1260.05</v>
      </c>
      <c r="O146" s="60">
        <v>0</v>
      </c>
      <c r="P146" s="60">
        <v>0</v>
      </c>
      <c r="Q146" s="60">
        <v>0</v>
      </c>
      <c r="R146" s="199">
        <v>0</v>
      </c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</row>
    <row r="147" spans="1:37" s="31" customFormat="1" x14ac:dyDescent="0.3">
      <c r="A147" s="79">
        <v>32931</v>
      </c>
      <c r="B147" s="39" t="s">
        <v>43</v>
      </c>
      <c r="C147" s="109">
        <v>7760.05</v>
      </c>
      <c r="D147" s="63">
        <v>1000</v>
      </c>
      <c r="E147" s="63">
        <v>0</v>
      </c>
      <c r="F147" s="63">
        <v>0</v>
      </c>
      <c r="G147" s="103">
        <v>5500</v>
      </c>
      <c r="H147" s="103">
        <v>0</v>
      </c>
      <c r="I147" s="103">
        <v>0</v>
      </c>
      <c r="J147" s="63">
        <v>0</v>
      </c>
      <c r="K147" s="63">
        <v>0</v>
      </c>
      <c r="L147" s="63">
        <v>0</v>
      </c>
      <c r="M147" s="63">
        <v>0</v>
      </c>
      <c r="N147" s="63">
        <v>1260.05</v>
      </c>
      <c r="O147" s="63">
        <v>0</v>
      </c>
      <c r="P147" s="63">
        <v>0</v>
      </c>
      <c r="Q147" s="63">
        <v>0</v>
      </c>
      <c r="R147" s="190">
        <v>0</v>
      </c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</row>
    <row r="148" spans="1:37" s="35" customFormat="1" x14ac:dyDescent="0.3">
      <c r="A148" s="78">
        <v>3294</v>
      </c>
      <c r="B148" s="37" t="s">
        <v>44</v>
      </c>
      <c r="C148" s="108">
        <v>790</v>
      </c>
      <c r="D148" s="60">
        <v>0</v>
      </c>
      <c r="E148" s="60">
        <v>0</v>
      </c>
      <c r="F148" s="60">
        <v>0</v>
      </c>
      <c r="G148" s="102">
        <v>790</v>
      </c>
      <c r="H148" s="102">
        <v>0</v>
      </c>
      <c r="I148" s="102">
        <v>0</v>
      </c>
      <c r="J148" s="60">
        <v>0</v>
      </c>
      <c r="K148" s="98">
        <v>0</v>
      </c>
      <c r="L148" s="60">
        <v>0</v>
      </c>
      <c r="M148" s="60">
        <v>0</v>
      </c>
      <c r="N148" s="60">
        <v>0</v>
      </c>
      <c r="O148" s="60">
        <v>0</v>
      </c>
      <c r="P148" s="60">
        <v>0</v>
      </c>
      <c r="Q148" s="60">
        <v>0</v>
      </c>
      <c r="R148" s="199">
        <v>0</v>
      </c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</row>
    <row r="149" spans="1:37" x14ac:dyDescent="0.3">
      <c r="A149" s="79">
        <v>32941</v>
      </c>
      <c r="B149" s="39" t="s">
        <v>115</v>
      </c>
      <c r="C149" s="109">
        <v>790</v>
      </c>
      <c r="D149" s="63">
        <v>0</v>
      </c>
      <c r="E149" s="63">
        <v>0</v>
      </c>
      <c r="F149" s="63">
        <v>0</v>
      </c>
      <c r="G149" s="103">
        <v>790</v>
      </c>
      <c r="H149" s="103">
        <v>0</v>
      </c>
      <c r="I149" s="10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190">
        <v>0</v>
      </c>
    </row>
    <row r="150" spans="1:37" s="35" customFormat="1" x14ac:dyDescent="0.3">
      <c r="A150" s="78">
        <v>3295</v>
      </c>
      <c r="B150" s="44" t="s">
        <v>53</v>
      </c>
      <c r="C150" s="108">
        <v>5455.31</v>
      </c>
      <c r="D150" s="60">
        <v>0</v>
      </c>
      <c r="E150" s="60">
        <v>0</v>
      </c>
      <c r="F150" s="60">
        <v>0</v>
      </c>
      <c r="G150" s="102">
        <v>255.31</v>
      </c>
      <c r="H150" s="102">
        <v>0</v>
      </c>
      <c r="I150" s="102">
        <v>0</v>
      </c>
      <c r="J150" s="60">
        <v>0</v>
      </c>
      <c r="K150" s="98">
        <v>5200</v>
      </c>
      <c r="L150" s="60">
        <v>0</v>
      </c>
      <c r="M150" s="60">
        <v>0</v>
      </c>
      <c r="N150" s="60">
        <v>0</v>
      </c>
      <c r="O150" s="60">
        <v>0</v>
      </c>
      <c r="P150" s="60">
        <v>0</v>
      </c>
      <c r="Q150" s="60">
        <v>0</v>
      </c>
      <c r="R150" s="199">
        <v>0</v>
      </c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</row>
    <row r="151" spans="1:37" s="30" customFormat="1" ht="17.25" customHeight="1" x14ac:dyDescent="0.3">
      <c r="A151" s="80">
        <v>32952</v>
      </c>
      <c r="B151" s="85" t="s">
        <v>155</v>
      </c>
      <c r="C151" s="109">
        <v>0</v>
      </c>
      <c r="D151" s="62">
        <v>0</v>
      </c>
      <c r="E151" s="62">
        <v>0</v>
      </c>
      <c r="F151" s="62">
        <v>0</v>
      </c>
      <c r="G151" s="104">
        <v>0</v>
      </c>
      <c r="H151" s="104">
        <v>0</v>
      </c>
      <c r="I151" s="104">
        <v>0</v>
      </c>
      <c r="J151" s="62">
        <v>0</v>
      </c>
      <c r="K151" s="99">
        <v>0</v>
      </c>
      <c r="L151" s="62">
        <v>0</v>
      </c>
      <c r="M151" s="62">
        <v>0</v>
      </c>
      <c r="N151" s="62">
        <v>0</v>
      </c>
      <c r="O151" s="62">
        <v>0</v>
      </c>
      <c r="P151" s="62">
        <v>0</v>
      </c>
      <c r="Q151" s="62">
        <v>0</v>
      </c>
      <c r="R151" s="200">
        <v>0</v>
      </c>
    </row>
    <row r="152" spans="1:37" s="30" customFormat="1" x14ac:dyDescent="0.3">
      <c r="A152" s="80">
        <v>32953</v>
      </c>
      <c r="B152" s="85" t="s">
        <v>125</v>
      </c>
      <c r="C152" s="109">
        <v>255.31</v>
      </c>
      <c r="D152" s="62">
        <v>0</v>
      </c>
      <c r="E152" s="62">
        <v>0</v>
      </c>
      <c r="F152" s="62">
        <v>0</v>
      </c>
      <c r="G152" s="103">
        <v>255.31</v>
      </c>
      <c r="H152" s="103">
        <v>0</v>
      </c>
      <c r="I152" s="103">
        <v>0</v>
      </c>
      <c r="J152" s="62">
        <v>0</v>
      </c>
      <c r="K152" s="99">
        <v>0</v>
      </c>
      <c r="L152" s="62">
        <v>0</v>
      </c>
      <c r="M152" s="62">
        <v>0</v>
      </c>
      <c r="N152" s="62">
        <v>0</v>
      </c>
      <c r="O152" s="62">
        <v>0</v>
      </c>
      <c r="P152" s="62">
        <v>0</v>
      </c>
      <c r="Q152" s="62">
        <v>0</v>
      </c>
      <c r="R152" s="200">
        <v>0</v>
      </c>
    </row>
    <row r="153" spans="1:37" s="30" customFormat="1" x14ac:dyDescent="0.3">
      <c r="A153" s="80">
        <v>32955</v>
      </c>
      <c r="B153" s="85" t="s">
        <v>143</v>
      </c>
      <c r="C153" s="109">
        <v>5200</v>
      </c>
      <c r="D153" s="62">
        <v>0</v>
      </c>
      <c r="E153" s="62">
        <v>0</v>
      </c>
      <c r="F153" s="62">
        <v>0</v>
      </c>
      <c r="G153" s="104">
        <v>0</v>
      </c>
      <c r="H153" s="104">
        <v>0</v>
      </c>
      <c r="I153" s="104">
        <v>0</v>
      </c>
      <c r="J153" s="62">
        <v>0</v>
      </c>
      <c r="K153" s="99">
        <v>5200</v>
      </c>
      <c r="L153" s="62">
        <v>0</v>
      </c>
      <c r="M153" s="62">
        <v>0</v>
      </c>
      <c r="N153" s="62">
        <v>0</v>
      </c>
      <c r="O153" s="62">
        <v>0</v>
      </c>
      <c r="P153" s="62">
        <v>0</v>
      </c>
      <c r="Q153" s="62">
        <v>0</v>
      </c>
      <c r="R153" s="200">
        <v>0</v>
      </c>
    </row>
    <row r="154" spans="1:37" s="30" customFormat="1" x14ac:dyDescent="0.3">
      <c r="A154" s="80">
        <v>32959</v>
      </c>
      <c r="B154" s="85" t="s">
        <v>156</v>
      </c>
      <c r="C154" s="109">
        <v>0</v>
      </c>
      <c r="D154" s="62">
        <v>0</v>
      </c>
      <c r="E154" s="62">
        <v>0</v>
      </c>
      <c r="F154" s="62">
        <v>0</v>
      </c>
      <c r="G154" s="104">
        <v>0</v>
      </c>
      <c r="H154" s="104">
        <v>0</v>
      </c>
      <c r="I154" s="104">
        <v>0</v>
      </c>
      <c r="J154" s="62">
        <v>0</v>
      </c>
      <c r="K154" s="99">
        <v>0</v>
      </c>
      <c r="L154" s="62">
        <v>0</v>
      </c>
      <c r="M154" s="62">
        <v>0</v>
      </c>
      <c r="N154" s="62">
        <v>0</v>
      </c>
      <c r="O154" s="62">
        <v>0</v>
      </c>
      <c r="P154" s="62">
        <v>0</v>
      </c>
      <c r="Q154" s="62">
        <v>0</v>
      </c>
      <c r="R154" s="200">
        <v>0</v>
      </c>
    </row>
    <row r="155" spans="1:37" s="35" customFormat="1" x14ac:dyDescent="0.3">
      <c r="A155" s="78">
        <v>3296</v>
      </c>
      <c r="B155" s="44" t="s">
        <v>157</v>
      </c>
      <c r="C155" s="108">
        <v>0</v>
      </c>
      <c r="D155" s="60">
        <v>0</v>
      </c>
      <c r="E155" s="60">
        <v>0</v>
      </c>
      <c r="F155" s="60">
        <v>0</v>
      </c>
      <c r="G155" s="102">
        <v>0</v>
      </c>
      <c r="H155" s="102">
        <v>0</v>
      </c>
      <c r="I155" s="102">
        <v>0</v>
      </c>
      <c r="J155" s="60">
        <v>0</v>
      </c>
      <c r="K155" s="98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199">
        <v>0</v>
      </c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</row>
    <row r="156" spans="1:37" s="30" customFormat="1" ht="17.25" customHeight="1" x14ac:dyDescent="0.3">
      <c r="A156" s="80">
        <v>32961</v>
      </c>
      <c r="B156" s="85" t="s">
        <v>157</v>
      </c>
      <c r="C156" s="109">
        <v>0</v>
      </c>
      <c r="D156" s="62">
        <v>0</v>
      </c>
      <c r="E156" s="62">
        <v>0</v>
      </c>
      <c r="F156" s="62">
        <v>0</v>
      </c>
      <c r="G156" s="104">
        <v>0</v>
      </c>
      <c r="H156" s="104">
        <v>0</v>
      </c>
      <c r="I156" s="104">
        <v>0</v>
      </c>
      <c r="J156" s="62">
        <v>0</v>
      </c>
      <c r="K156" s="99">
        <v>0</v>
      </c>
      <c r="L156" s="62">
        <v>0</v>
      </c>
      <c r="M156" s="62">
        <v>0</v>
      </c>
      <c r="N156" s="62">
        <v>0</v>
      </c>
      <c r="O156" s="62">
        <v>0</v>
      </c>
      <c r="P156" s="62">
        <v>0</v>
      </c>
      <c r="Q156" s="62">
        <v>0</v>
      </c>
      <c r="R156" s="200">
        <v>0</v>
      </c>
    </row>
    <row r="157" spans="1:37" s="35" customFormat="1" ht="36.75" x14ac:dyDescent="0.3">
      <c r="A157" s="78">
        <v>3299</v>
      </c>
      <c r="B157" s="37" t="s">
        <v>2</v>
      </c>
      <c r="C157" s="108">
        <v>2668.99</v>
      </c>
      <c r="D157" s="60">
        <v>218.99</v>
      </c>
      <c r="E157" s="60">
        <v>0</v>
      </c>
      <c r="F157" s="60">
        <v>0</v>
      </c>
      <c r="G157" s="102">
        <v>800</v>
      </c>
      <c r="H157" s="102">
        <v>0</v>
      </c>
      <c r="I157" s="102">
        <v>0</v>
      </c>
      <c r="J157" s="60">
        <v>0</v>
      </c>
      <c r="K157" s="98">
        <v>0</v>
      </c>
      <c r="L157" s="60">
        <v>0</v>
      </c>
      <c r="M157" s="60">
        <v>0</v>
      </c>
      <c r="N157" s="60">
        <v>1650</v>
      </c>
      <c r="O157" s="60">
        <v>0</v>
      </c>
      <c r="P157" s="60">
        <v>0</v>
      </c>
      <c r="Q157" s="60">
        <v>0</v>
      </c>
      <c r="R157" s="199">
        <v>0</v>
      </c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</row>
    <row r="158" spans="1:37" ht="36.75" customHeight="1" x14ac:dyDescent="0.3">
      <c r="A158" s="79">
        <v>32991</v>
      </c>
      <c r="B158" s="39" t="s">
        <v>117</v>
      </c>
      <c r="C158" s="109">
        <v>0</v>
      </c>
      <c r="D158" s="63">
        <v>0</v>
      </c>
      <c r="E158" s="63">
        <v>0</v>
      </c>
      <c r="F158" s="63">
        <v>0</v>
      </c>
      <c r="G158" s="103">
        <v>0</v>
      </c>
      <c r="H158" s="103">
        <v>0</v>
      </c>
      <c r="I158" s="10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190">
        <v>0</v>
      </c>
    </row>
    <row r="159" spans="1:37" ht="37.5" thickBot="1" x14ac:dyDescent="0.35">
      <c r="A159" s="77">
        <v>32999</v>
      </c>
      <c r="B159" s="148" t="s">
        <v>2</v>
      </c>
      <c r="C159" s="107">
        <v>2668.99</v>
      </c>
      <c r="D159" s="64">
        <v>218.99</v>
      </c>
      <c r="E159" s="64">
        <v>0</v>
      </c>
      <c r="F159" s="64">
        <v>0</v>
      </c>
      <c r="G159" s="105">
        <v>800</v>
      </c>
      <c r="H159" s="105">
        <v>0</v>
      </c>
      <c r="I159" s="105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1650</v>
      </c>
      <c r="O159" s="64">
        <v>0</v>
      </c>
      <c r="P159" s="64">
        <v>0</v>
      </c>
      <c r="Q159" s="64">
        <v>0</v>
      </c>
      <c r="R159" s="191">
        <v>0</v>
      </c>
    </row>
    <row r="160" spans="1:37" ht="19.5" thickBot="1" x14ac:dyDescent="0.35">
      <c r="A160" s="65">
        <v>34</v>
      </c>
      <c r="B160" s="66" t="s">
        <v>5</v>
      </c>
      <c r="C160" s="120">
        <v>1168</v>
      </c>
      <c r="D160" s="67">
        <v>0</v>
      </c>
      <c r="E160" s="67">
        <v>0</v>
      </c>
      <c r="F160" s="67">
        <v>0</v>
      </c>
      <c r="G160" s="121">
        <v>1168</v>
      </c>
      <c r="H160" s="121">
        <v>0</v>
      </c>
      <c r="I160" s="121">
        <v>0</v>
      </c>
      <c r="J160" s="67">
        <v>0</v>
      </c>
      <c r="K160" s="101">
        <v>0</v>
      </c>
      <c r="L160" s="67">
        <v>0</v>
      </c>
      <c r="M160" s="67">
        <v>0</v>
      </c>
      <c r="N160" s="67">
        <v>0</v>
      </c>
      <c r="O160" s="67">
        <v>0</v>
      </c>
      <c r="P160" s="67">
        <v>0</v>
      </c>
      <c r="Q160" s="67">
        <v>0</v>
      </c>
      <c r="R160" s="188">
        <v>0</v>
      </c>
    </row>
    <row r="161" spans="1:37" s="31" customFormat="1" ht="19.5" thickBot="1" x14ac:dyDescent="0.35">
      <c r="A161" s="65">
        <v>343</v>
      </c>
      <c r="B161" s="66" t="s">
        <v>6</v>
      </c>
      <c r="C161" s="120">
        <v>1168</v>
      </c>
      <c r="D161" s="67">
        <v>0</v>
      </c>
      <c r="E161" s="67">
        <v>0</v>
      </c>
      <c r="F161" s="67">
        <v>0</v>
      </c>
      <c r="G161" s="121">
        <v>1168</v>
      </c>
      <c r="H161" s="121">
        <v>0</v>
      </c>
      <c r="I161" s="121">
        <v>0</v>
      </c>
      <c r="J161" s="67">
        <v>0</v>
      </c>
      <c r="K161" s="101">
        <v>0</v>
      </c>
      <c r="L161" s="67">
        <v>0</v>
      </c>
      <c r="M161" s="67">
        <v>0</v>
      </c>
      <c r="N161" s="67">
        <v>0</v>
      </c>
      <c r="O161" s="67">
        <v>0</v>
      </c>
      <c r="P161" s="67">
        <v>0</v>
      </c>
      <c r="Q161" s="67">
        <v>0</v>
      </c>
      <c r="R161" s="188">
        <v>0</v>
      </c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</row>
    <row r="162" spans="1:37" s="43" customFormat="1" x14ac:dyDescent="0.3">
      <c r="A162" s="140">
        <v>3431</v>
      </c>
      <c r="B162" s="153" t="s">
        <v>45</v>
      </c>
      <c r="C162" s="142">
        <v>1100</v>
      </c>
      <c r="D162" s="151">
        <v>0</v>
      </c>
      <c r="E162" s="151">
        <v>0</v>
      </c>
      <c r="F162" s="151">
        <v>0</v>
      </c>
      <c r="G162" s="146">
        <v>1100</v>
      </c>
      <c r="H162" s="146">
        <v>0</v>
      </c>
      <c r="I162" s="146">
        <v>0</v>
      </c>
      <c r="J162" s="151">
        <v>0</v>
      </c>
      <c r="K162" s="150">
        <v>0</v>
      </c>
      <c r="L162" s="151">
        <v>0</v>
      </c>
      <c r="M162" s="151">
        <v>0</v>
      </c>
      <c r="N162" s="151">
        <v>0</v>
      </c>
      <c r="O162" s="151">
        <v>0</v>
      </c>
      <c r="P162" s="151">
        <v>0</v>
      </c>
      <c r="Q162" s="151">
        <v>0</v>
      </c>
      <c r="R162" s="271">
        <v>0</v>
      </c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</row>
    <row r="163" spans="1:37" s="31" customFormat="1" x14ac:dyDescent="0.3">
      <c r="A163" s="79">
        <v>34311</v>
      </c>
      <c r="B163" s="38" t="s">
        <v>116</v>
      </c>
      <c r="C163" s="109">
        <v>1100</v>
      </c>
      <c r="D163" s="63">
        <v>0</v>
      </c>
      <c r="E163" s="63">
        <v>0</v>
      </c>
      <c r="F163" s="63">
        <v>0</v>
      </c>
      <c r="G163" s="103">
        <v>1100</v>
      </c>
      <c r="H163" s="103">
        <v>0</v>
      </c>
      <c r="I163" s="10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190">
        <v>0</v>
      </c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</row>
    <row r="164" spans="1:37" s="31" customFormat="1" x14ac:dyDescent="0.3">
      <c r="A164" s="79">
        <v>34312</v>
      </c>
      <c r="B164" s="38" t="s">
        <v>150</v>
      </c>
      <c r="C164" s="109">
        <v>0</v>
      </c>
      <c r="D164" s="63">
        <v>0</v>
      </c>
      <c r="E164" s="63">
        <v>0</v>
      </c>
      <c r="F164" s="63">
        <v>0</v>
      </c>
      <c r="G164" s="103">
        <v>0</v>
      </c>
      <c r="H164" s="103">
        <v>0</v>
      </c>
      <c r="I164" s="10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190">
        <v>0</v>
      </c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</row>
    <row r="165" spans="1:37" s="43" customFormat="1" x14ac:dyDescent="0.3">
      <c r="A165" s="78">
        <v>34321</v>
      </c>
      <c r="B165" s="36" t="s">
        <v>62</v>
      </c>
      <c r="C165" s="108">
        <v>50</v>
      </c>
      <c r="D165" s="60">
        <v>0</v>
      </c>
      <c r="E165" s="60">
        <v>0</v>
      </c>
      <c r="F165" s="60">
        <v>0</v>
      </c>
      <c r="G165" s="102">
        <v>50</v>
      </c>
      <c r="H165" s="102">
        <v>0</v>
      </c>
      <c r="I165" s="102">
        <v>0</v>
      </c>
      <c r="J165" s="60">
        <v>0</v>
      </c>
      <c r="K165" s="98">
        <v>0</v>
      </c>
      <c r="L165" s="60">
        <v>0</v>
      </c>
      <c r="M165" s="60">
        <v>0</v>
      </c>
      <c r="N165" s="60">
        <v>0</v>
      </c>
      <c r="O165" s="60">
        <v>0</v>
      </c>
      <c r="P165" s="60">
        <v>0</v>
      </c>
      <c r="Q165" s="60">
        <v>0</v>
      </c>
      <c r="R165" s="199">
        <v>0</v>
      </c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</row>
    <row r="166" spans="1:37" s="43" customFormat="1" x14ac:dyDescent="0.3">
      <c r="A166" s="78">
        <v>3433</v>
      </c>
      <c r="B166" s="36" t="s">
        <v>51</v>
      </c>
      <c r="C166" s="108">
        <v>18</v>
      </c>
      <c r="D166" s="60">
        <v>0</v>
      </c>
      <c r="E166" s="60">
        <v>0</v>
      </c>
      <c r="F166" s="60">
        <v>0</v>
      </c>
      <c r="G166" s="102">
        <v>18</v>
      </c>
      <c r="H166" s="102">
        <v>0</v>
      </c>
      <c r="I166" s="102">
        <v>0</v>
      </c>
      <c r="J166" s="60">
        <v>0</v>
      </c>
      <c r="K166" s="98">
        <v>0</v>
      </c>
      <c r="L166" s="60">
        <v>0</v>
      </c>
      <c r="M166" s="60">
        <v>0</v>
      </c>
      <c r="N166" s="60">
        <v>0</v>
      </c>
      <c r="O166" s="60">
        <v>0</v>
      </c>
      <c r="P166" s="60">
        <v>0</v>
      </c>
      <c r="Q166" s="60">
        <v>0</v>
      </c>
      <c r="R166" s="199">
        <v>0</v>
      </c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</row>
    <row r="167" spans="1:37" s="32" customFormat="1" x14ac:dyDescent="0.3">
      <c r="A167" s="80">
        <v>34331</v>
      </c>
      <c r="B167" s="40" t="s">
        <v>163</v>
      </c>
      <c r="C167" s="109">
        <v>3</v>
      </c>
      <c r="D167" s="62">
        <v>0</v>
      </c>
      <c r="E167" s="62">
        <v>0</v>
      </c>
      <c r="F167" s="62">
        <v>0</v>
      </c>
      <c r="G167" s="104">
        <v>3</v>
      </c>
      <c r="H167" s="104">
        <v>0</v>
      </c>
      <c r="I167" s="104">
        <v>0</v>
      </c>
      <c r="J167" s="62">
        <v>0</v>
      </c>
      <c r="K167" s="99">
        <v>0</v>
      </c>
      <c r="L167" s="62">
        <v>0</v>
      </c>
      <c r="M167" s="62">
        <v>0</v>
      </c>
      <c r="N167" s="62">
        <v>0</v>
      </c>
      <c r="O167" s="62">
        <v>0</v>
      </c>
      <c r="P167" s="62">
        <v>0</v>
      </c>
      <c r="Q167" s="62">
        <v>0</v>
      </c>
      <c r="R167" s="200">
        <v>0</v>
      </c>
    </row>
    <row r="168" spans="1:37" s="32" customFormat="1" x14ac:dyDescent="0.3">
      <c r="A168" s="80">
        <v>34332</v>
      </c>
      <c r="B168" s="40" t="s">
        <v>164</v>
      </c>
      <c r="C168" s="109">
        <v>5</v>
      </c>
      <c r="D168" s="62">
        <v>0</v>
      </c>
      <c r="E168" s="62">
        <v>0</v>
      </c>
      <c r="F168" s="62">
        <v>0</v>
      </c>
      <c r="G168" s="104">
        <v>5</v>
      </c>
      <c r="H168" s="104">
        <v>0</v>
      </c>
      <c r="I168" s="104">
        <v>0</v>
      </c>
      <c r="J168" s="62">
        <v>0</v>
      </c>
      <c r="K168" s="99">
        <v>0</v>
      </c>
      <c r="L168" s="62">
        <v>0</v>
      </c>
      <c r="M168" s="62">
        <v>0</v>
      </c>
      <c r="N168" s="62">
        <v>0</v>
      </c>
      <c r="O168" s="62">
        <v>0</v>
      </c>
      <c r="P168" s="62">
        <v>0</v>
      </c>
      <c r="Q168" s="62">
        <v>0</v>
      </c>
      <c r="R168" s="200">
        <v>0</v>
      </c>
    </row>
    <row r="169" spans="1:37" s="30" customFormat="1" ht="19.5" thickBot="1" x14ac:dyDescent="0.35">
      <c r="A169" s="81">
        <v>34339</v>
      </c>
      <c r="B169" s="45" t="s">
        <v>165</v>
      </c>
      <c r="C169" s="107">
        <v>10</v>
      </c>
      <c r="D169" s="61">
        <v>0</v>
      </c>
      <c r="E169" s="61">
        <v>0</v>
      </c>
      <c r="F169" s="61">
        <v>0</v>
      </c>
      <c r="G169" s="123">
        <v>10</v>
      </c>
      <c r="H169" s="123">
        <v>0</v>
      </c>
      <c r="I169" s="123">
        <v>0</v>
      </c>
      <c r="J169" s="61">
        <v>0</v>
      </c>
      <c r="K169" s="97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272">
        <v>0</v>
      </c>
    </row>
    <row r="170" spans="1:37" s="30" customFormat="1" ht="36.75" customHeight="1" thickBot="1" x14ac:dyDescent="0.35">
      <c r="A170" s="65">
        <v>372</v>
      </c>
      <c r="B170" s="147" t="s">
        <v>166</v>
      </c>
      <c r="C170" s="120">
        <v>214.39999999999998</v>
      </c>
      <c r="D170" s="67">
        <v>0</v>
      </c>
      <c r="E170" s="67">
        <v>0</v>
      </c>
      <c r="F170" s="67">
        <v>0</v>
      </c>
      <c r="G170" s="121">
        <v>0</v>
      </c>
      <c r="H170" s="121">
        <v>0</v>
      </c>
      <c r="I170" s="121">
        <v>0</v>
      </c>
      <c r="J170" s="67">
        <v>0</v>
      </c>
      <c r="K170" s="101">
        <v>214.39999999999998</v>
      </c>
      <c r="L170" s="67">
        <v>0</v>
      </c>
      <c r="M170" s="67">
        <v>0</v>
      </c>
      <c r="N170" s="67">
        <v>0</v>
      </c>
      <c r="O170" s="67">
        <v>0</v>
      </c>
      <c r="P170" s="67">
        <v>0</v>
      </c>
      <c r="Q170" s="67">
        <v>0</v>
      </c>
      <c r="R170" s="188">
        <v>0</v>
      </c>
    </row>
    <row r="171" spans="1:37" s="30" customFormat="1" ht="36.75" customHeight="1" x14ac:dyDescent="0.3">
      <c r="A171" s="205">
        <v>3721</v>
      </c>
      <c r="B171" s="206" t="s">
        <v>178</v>
      </c>
      <c r="C171" s="207">
        <v>214.39999999999998</v>
      </c>
      <c r="D171" s="160">
        <v>0</v>
      </c>
      <c r="E171" s="160">
        <v>0</v>
      </c>
      <c r="F171" s="160">
        <v>0</v>
      </c>
      <c r="G171" s="208">
        <v>0</v>
      </c>
      <c r="H171" s="208">
        <v>0</v>
      </c>
      <c r="I171" s="208">
        <v>0</v>
      </c>
      <c r="J171" s="160">
        <v>0</v>
      </c>
      <c r="K171" s="209">
        <v>214.39999999999998</v>
      </c>
      <c r="L171" s="160">
        <v>0</v>
      </c>
      <c r="M171" s="160">
        <v>0</v>
      </c>
      <c r="N171" s="160">
        <v>0</v>
      </c>
      <c r="O171" s="160">
        <v>0</v>
      </c>
      <c r="P171" s="160">
        <v>0</v>
      </c>
      <c r="Q171" s="160">
        <v>0</v>
      </c>
      <c r="R171" s="274">
        <v>0</v>
      </c>
    </row>
    <row r="172" spans="1:37" s="30" customFormat="1" ht="36.75" x14ac:dyDescent="0.3">
      <c r="A172" s="80">
        <v>37219</v>
      </c>
      <c r="B172" s="41" t="s">
        <v>179</v>
      </c>
      <c r="C172" s="168">
        <v>214.39999999999998</v>
      </c>
      <c r="D172" s="62">
        <v>0</v>
      </c>
      <c r="E172" s="62">
        <v>0</v>
      </c>
      <c r="F172" s="62">
        <v>0</v>
      </c>
      <c r="G172" s="169">
        <v>0</v>
      </c>
      <c r="H172" s="169">
        <v>0</v>
      </c>
      <c r="I172" s="169">
        <v>0</v>
      </c>
      <c r="J172" s="62">
        <v>0</v>
      </c>
      <c r="K172" s="170">
        <v>214.39999999999998</v>
      </c>
      <c r="L172" s="62">
        <v>0</v>
      </c>
      <c r="M172" s="62">
        <v>0</v>
      </c>
      <c r="N172" s="62">
        <v>0</v>
      </c>
      <c r="O172" s="62">
        <v>0</v>
      </c>
      <c r="P172" s="62">
        <v>0</v>
      </c>
      <c r="Q172" s="62">
        <v>0</v>
      </c>
      <c r="R172" s="200">
        <v>0</v>
      </c>
    </row>
    <row r="173" spans="1:37" s="30" customFormat="1" x14ac:dyDescent="0.3">
      <c r="A173" s="78">
        <v>3722</v>
      </c>
      <c r="B173" s="36" t="s">
        <v>167</v>
      </c>
      <c r="C173" s="108">
        <v>0</v>
      </c>
      <c r="D173" s="60">
        <v>0</v>
      </c>
      <c r="E173" s="60">
        <v>0</v>
      </c>
      <c r="F173" s="60">
        <v>0</v>
      </c>
      <c r="G173" s="102">
        <v>0</v>
      </c>
      <c r="H173" s="102">
        <v>0</v>
      </c>
      <c r="I173" s="102">
        <v>0</v>
      </c>
      <c r="J173" s="60">
        <v>0</v>
      </c>
      <c r="K173" s="98">
        <v>0</v>
      </c>
      <c r="L173" s="60">
        <v>0</v>
      </c>
      <c r="M173" s="60">
        <v>0</v>
      </c>
      <c r="N173" s="60">
        <v>0</v>
      </c>
      <c r="O173" s="60">
        <v>0</v>
      </c>
      <c r="P173" s="60">
        <v>0</v>
      </c>
      <c r="Q173" s="60">
        <v>0</v>
      </c>
      <c r="R173" s="199">
        <v>0</v>
      </c>
    </row>
    <row r="174" spans="1:37" s="30" customFormat="1" ht="37.5" thickBot="1" x14ac:dyDescent="0.35">
      <c r="A174" s="81">
        <v>37229</v>
      </c>
      <c r="B174" s="210" t="s">
        <v>168</v>
      </c>
      <c r="C174" s="107">
        <v>0</v>
      </c>
      <c r="D174" s="61">
        <v>0</v>
      </c>
      <c r="E174" s="61">
        <v>0</v>
      </c>
      <c r="F174" s="61">
        <v>0</v>
      </c>
      <c r="G174" s="123">
        <v>0</v>
      </c>
      <c r="H174" s="123">
        <v>0</v>
      </c>
      <c r="I174" s="123">
        <v>0</v>
      </c>
      <c r="J174" s="61">
        <v>0</v>
      </c>
      <c r="K174" s="97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272">
        <v>0</v>
      </c>
    </row>
    <row r="175" spans="1:37" s="30" customFormat="1" ht="19.5" thickBot="1" x14ac:dyDescent="0.35">
      <c r="A175" s="65">
        <v>381</v>
      </c>
      <c r="B175" s="147" t="s">
        <v>203</v>
      </c>
      <c r="C175" s="120">
        <v>0</v>
      </c>
      <c r="D175" s="67">
        <v>0</v>
      </c>
      <c r="E175" s="67">
        <v>0</v>
      </c>
      <c r="F175" s="67">
        <v>0</v>
      </c>
      <c r="G175" s="121">
        <v>0</v>
      </c>
      <c r="H175" s="121">
        <v>0</v>
      </c>
      <c r="I175" s="121">
        <v>0</v>
      </c>
      <c r="J175" s="67">
        <v>0</v>
      </c>
      <c r="K175" s="101">
        <v>0</v>
      </c>
      <c r="L175" s="67">
        <v>0</v>
      </c>
      <c r="M175" s="67">
        <v>0</v>
      </c>
      <c r="N175" s="67">
        <v>0</v>
      </c>
      <c r="O175" s="67">
        <v>0</v>
      </c>
      <c r="P175" s="67">
        <v>0</v>
      </c>
      <c r="Q175" s="67">
        <v>0</v>
      </c>
      <c r="R175" s="188">
        <v>0</v>
      </c>
    </row>
    <row r="176" spans="1:37" s="30" customFormat="1" x14ac:dyDescent="0.3">
      <c r="A176" s="205">
        <v>3812</v>
      </c>
      <c r="B176" s="206" t="s">
        <v>204</v>
      </c>
      <c r="C176" s="207">
        <v>0</v>
      </c>
      <c r="D176" s="160">
        <v>0</v>
      </c>
      <c r="E176" s="160">
        <v>0</v>
      </c>
      <c r="F176" s="160">
        <v>0</v>
      </c>
      <c r="G176" s="208">
        <v>0</v>
      </c>
      <c r="H176" s="208">
        <v>0</v>
      </c>
      <c r="I176" s="208">
        <v>0</v>
      </c>
      <c r="J176" s="160">
        <v>0</v>
      </c>
      <c r="K176" s="209">
        <v>0</v>
      </c>
      <c r="L176" s="160">
        <v>0</v>
      </c>
      <c r="M176" s="160">
        <v>0</v>
      </c>
      <c r="N176" s="160">
        <v>0</v>
      </c>
      <c r="O176" s="160">
        <v>0</v>
      </c>
      <c r="P176" s="160">
        <v>0</v>
      </c>
      <c r="Q176" s="160">
        <v>0</v>
      </c>
      <c r="R176" s="274">
        <v>0</v>
      </c>
    </row>
    <row r="177" spans="1:37" s="30" customFormat="1" ht="22.5" customHeight="1" thickBot="1" x14ac:dyDescent="0.35">
      <c r="A177" s="81">
        <v>38129</v>
      </c>
      <c r="B177" s="210" t="s">
        <v>205</v>
      </c>
      <c r="C177" s="229">
        <v>0</v>
      </c>
      <c r="D177" s="61">
        <v>0</v>
      </c>
      <c r="E177" s="61">
        <v>0</v>
      </c>
      <c r="F177" s="61">
        <v>0</v>
      </c>
      <c r="G177" s="230">
        <v>0</v>
      </c>
      <c r="H177" s="230">
        <v>0</v>
      </c>
      <c r="I177" s="230">
        <v>0</v>
      </c>
      <c r="J177" s="61">
        <v>0</v>
      </c>
      <c r="K177" s="231">
        <v>0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272">
        <v>0</v>
      </c>
    </row>
    <row r="178" spans="1:37" ht="19.5" thickBot="1" x14ac:dyDescent="0.35">
      <c r="A178" s="232">
        <v>4</v>
      </c>
      <c r="B178" s="233"/>
      <c r="C178" s="124">
        <v>9437.43</v>
      </c>
      <c r="D178" s="234">
        <v>3840.89</v>
      </c>
      <c r="E178" s="235">
        <v>0</v>
      </c>
      <c r="F178" s="234">
        <v>0</v>
      </c>
      <c r="G178" s="236">
        <v>5096.54</v>
      </c>
      <c r="H178" s="236">
        <v>0</v>
      </c>
      <c r="I178" s="236">
        <v>0</v>
      </c>
      <c r="J178" s="234">
        <v>0</v>
      </c>
      <c r="K178" s="235">
        <v>500</v>
      </c>
      <c r="L178" s="234">
        <v>0</v>
      </c>
      <c r="M178" s="234">
        <v>0</v>
      </c>
      <c r="N178" s="234">
        <v>0</v>
      </c>
      <c r="O178" s="234">
        <v>0</v>
      </c>
      <c r="P178" s="234">
        <v>0</v>
      </c>
      <c r="Q178" s="234">
        <v>0</v>
      </c>
      <c r="R178" s="275">
        <v>0</v>
      </c>
    </row>
    <row r="179" spans="1:37" ht="55.5" thickBot="1" x14ac:dyDescent="0.35">
      <c r="A179" s="219">
        <v>41</v>
      </c>
      <c r="B179" s="237" t="s">
        <v>61</v>
      </c>
      <c r="C179" s="220">
        <v>0</v>
      </c>
      <c r="D179" s="238">
        <v>0</v>
      </c>
      <c r="E179" s="221">
        <v>0</v>
      </c>
      <c r="F179" s="238">
        <v>0</v>
      </c>
      <c r="G179" s="239">
        <v>0</v>
      </c>
      <c r="H179" s="239">
        <v>0</v>
      </c>
      <c r="I179" s="239">
        <v>0</v>
      </c>
      <c r="J179" s="238">
        <v>0</v>
      </c>
      <c r="K179" s="221">
        <v>0</v>
      </c>
      <c r="L179" s="238">
        <v>0</v>
      </c>
      <c r="M179" s="238">
        <v>0</v>
      </c>
      <c r="N179" s="238">
        <v>0</v>
      </c>
      <c r="O179" s="238">
        <v>0</v>
      </c>
      <c r="P179" s="238">
        <v>0</v>
      </c>
      <c r="Q179" s="238">
        <v>0</v>
      </c>
      <c r="R179" s="276">
        <v>0</v>
      </c>
    </row>
    <row r="180" spans="1:37" ht="19.5" thickBot="1" x14ac:dyDescent="0.35">
      <c r="A180" s="65">
        <v>412</v>
      </c>
      <c r="B180" s="216" t="s">
        <v>60</v>
      </c>
      <c r="C180" s="120">
        <v>0</v>
      </c>
      <c r="D180" s="67">
        <v>0</v>
      </c>
      <c r="E180" s="101">
        <v>0</v>
      </c>
      <c r="F180" s="67">
        <v>0</v>
      </c>
      <c r="G180" s="121">
        <v>0</v>
      </c>
      <c r="H180" s="121">
        <v>0</v>
      </c>
      <c r="I180" s="121">
        <v>0</v>
      </c>
      <c r="J180" s="67">
        <v>0</v>
      </c>
      <c r="K180" s="101">
        <v>0</v>
      </c>
      <c r="L180" s="67">
        <v>0</v>
      </c>
      <c r="M180" s="67">
        <v>0</v>
      </c>
      <c r="N180" s="67">
        <v>0</v>
      </c>
      <c r="O180" s="67">
        <v>0</v>
      </c>
      <c r="P180" s="67">
        <v>0</v>
      </c>
      <c r="Q180" s="67">
        <v>0</v>
      </c>
      <c r="R180" s="188">
        <v>0</v>
      </c>
    </row>
    <row r="181" spans="1:37" x14ac:dyDescent="0.3">
      <c r="A181" s="136">
        <v>41231</v>
      </c>
      <c r="B181" s="211" t="s">
        <v>153</v>
      </c>
      <c r="C181" s="212">
        <v>0</v>
      </c>
      <c r="D181" s="213">
        <v>0</v>
      </c>
      <c r="E181" s="214">
        <v>0</v>
      </c>
      <c r="F181" s="213">
        <v>0</v>
      </c>
      <c r="G181" s="215">
        <v>0</v>
      </c>
      <c r="H181" s="215">
        <v>0</v>
      </c>
      <c r="I181" s="215">
        <v>0</v>
      </c>
      <c r="J181" s="213">
        <v>0</v>
      </c>
      <c r="K181" s="214">
        <v>0</v>
      </c>
      <c r="L181" s="213">
        <v>0</v>
      </c>
      <c r="M181" s="213">
        <v>0</v>
      </c>
      <c r="N181" s="213">
        <v>0</v>
      </c>
      <c r="O181" s="213">
        <v>0</v>
      </c>
      <c r="P181" s="213">
        <v>0</v>
      </c>
      <c r="Q181" s="213">
        <v>0</v>
      </c>
      <c r="R181" s="228">
        <v>0</v>
      </c>
    </row>
    <row r="182" spans="1:37" ht="19.5" thickBot="1" x14ac:dyDescent="0.35">
      <c r="A182" s="81">
        <v>41249</v>
      </c>
      <c r="B182" s="45" t="s">
        <v>206</v>
      </c>
      <c r="C182" s="217">
        <v>0</v>
      </c>
      <c r="D182" s="61">
        <v>0</v>
      </c>
      <c r="E182" s="97">
        <v>0</v>
      </c>
      <c r="F182" s="61">
        <v>0</v>
      </c>
      <c r="G182" s="105">
        <v>0</v>
      </c>
      <c r="H182" s="105">
        <v>0</v>
      </c>
      <c r="I182" s="105">
        <v>0</v>
      </c>
      <c r="J182" s="61">
        <v>0</v>
      </c>
      <c r="K182" s="97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272">
        <v>0</v>
      </c>
    </row>
    <row r="183" spans="1:37" ht="55.5" thickBot="1" x14ac:dyDescent="0.35">
      <c r="A183" s="65">
        <v>42</v>
      </c>
      <c r="B183" s="218" t="s">
        <v>19</v>
      </c>
      <c r="C183" s="120">
        <v>9437.43</v>
      </c>
      <c r="D183" s="67">
        <v>3840.89</v>
      </c>
      <c r="E183" s="101">
        <v>0</v>
      </c>
      <c r="F183" s="67">
        <v>0</v>
      </c>
      <c r="G183" s="121">
        <v>5096.54</v>
      </c>
      <c r="H183" s="121">
        <v>0</v>
      </c>
      <c r="I183" s="121">
        <v>0</v>
      </c>
      <c r="J183" s="67">
        <v>0</v>
      </c>
      <c r="K183" s="101">
        <v>500</v>
      </c>
      <c r="L183" s="67">
        <v>0</v>
      </c>
      <c r="M183" s="67">
        <v>0</v>
      </c>
      <c r="N183" s="67">
        <v>0</v>
      </c>
      <c r="O183" s="67">
        <v>0</v>
      </c>
      <c r="P183" s="67">
        <v>0</v>
      </c>
      <c r="Q183" s="67">
        <v>0</v>
      </c>
      <c r="R183" s="188">
        <v>0</v>
      </c>
    </row>
    <row r="184" spans="1:37" s="31" customFormat="1" ht="19.5" thickBot="1" x14ac:dyDescent="0.35">
      <c r="A184" s="65">
        <v>422</v>
      </c>
      <c r="B184" s="157" t="s">
        <v>20</v>
      </c>
      <c r="C184" s="120">
        <v>6287.43</v>
      </c>
      <c r="D184" s="67">
        <v>3840.89</v>
      </c>
      <c r="E184" s="101">
        <v>0</v>
      </c>
      <c r="F184" s="67">
        <v>0</v>
      </c>
      <c r="G184" s="121">
        <v>2446.54</v>
      </c>
      <c r="H184" s="121">
        <v>0</v>
      </c>
      <c r="I184" s="121">
        <v>0</v>
      </c>
      <c r="J184" s="67">
        <v>0</v>
      </c>
      <c r="K184" s="101">
        <v>0</v>
      </c>
      <c r="L184" s="67">
        <v>0</v>
      </c>
      <c r="M184" s="67">
        <v>0</v>
      </c>
      <c r="N184" s="67">
        <v>0</v>
      </c>
      <c r="O184" s="67">
        <v>0</v>
      </c>
      <c r="P184" s="67">
        <v>0</v>
      </c>
      <c r="Q184" s="67">
        <v>0</v>
      </c>
      <c r="R184" s="188">
        <v>0</v>
      </c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</row>
    <row r="185" spans="1:37" s="35" customFormat="1" x14ac:dyDescent="0.3">
      <c r="A185" s="140">
        <v>4221</v>
      </c>
      <c r="B185" s="156" t="s">
        <v>46</v>
      </c>
      <c r="C185" s="142">
        <v>393</v>
      </c>
      <c r="D185" s="151">
        <v>0</v>
      </c>
      <c r="E185" s="150">
        <v>0</v>
      </c>
      <c r="F185" s="151">
        <v>0</v>
      </c>
      <c r="G185" s="146">
        <v>393</v>
      </c>
      <c r="H185" s="146">
        <v>0</v>
      </c>
      <c r="I185" s="146">
        <v>0</v>
      </c>
      <c r="J185" s="151">
        <v>0</v>
      </c>
      <c r="K185" s="150">
        <v>0</v>
      </c>
      <c r="L185" s="151">
        <v>0</v>
      </c>
      <c r="M185" s="151">
        <v>0</v>
      </c>
      <c r="N185" s="151">
        <v>0</v>
      </c>
      <c r="O185" s="151">
        <v>0</v>
      </c>
      <c r="P185" s="151">
        <v>0</v>
      </c>
      <c r="Q185" s="151">
        <v>0</v>
      </c>
      <c r="R185" s="271">
        <v>0</v>
      </c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</row>
    <row r="186" spans="1:37" x14ac:dyDescent="0.3">
      <c r="A186" s="86">
        <v>42211</v>
      </c>
      <c r="B186" s="87" t="s">
        <v>120</v>
      </c>
      <c r="C186" s="109">
        <v>175</v>
      </c>
      <c r="D186" s="84">
        <v>0</v>
      </c>
      <c r="E186" s="84">
        <v>0</v>
      </c>
      <c r="F186" s="84">
        <v>0</v>
      </c>
      <c r="G186" s="103">
        <v>175</v>
      </c>
      <c r="H186" s="103">
        <v>0</v>
      </c>
      <c r="I186" s="103">
        <v>0</v>
      </c>
      <c r="J186" s="63">
        <v>0</v>
      </c>
      <c r="K186" s="84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190">
        <v>0</v>
      </c>
    </row>
    <row r="187" spans="1:37" x14ac:dyDescent="0.3">
      <c r="A187" s="86">
        <v>42212</v>
      </c>
      <c r="B187" s="87" t="s">
        <v>138</v>
      </c>
      <c r="C187" s="109">
        <v>218</v>
      </c>
      <c r="D187" s="84">
        <v>0</v>
      </c>
      <c r="E187" s="84">
        <v>0</v>
      </c>
      <c r="F187" s="84">
        <v>0</v>
      </c>
      <c r="G187" s="103">
        <v>218</v>
      </c>
      <c r="H187" s="103">
        <v>0</v>
      </c>
      <c r="I187" s="103">
        <v>0</v>
      </c>
      <c r="J187" s="63">
        <v>0</v>
      </c>
      <c r="K187" s="84">
        <v>0</v>
      </c>
      <c r="L187" s="63">
        <v>0</v>
      </c>
      <c r="M187" s="63">
        <v>0</v>
      </c>
      <c r="N187" s="63">
        <v>0</v>
      </c>
      <c r="O187" s="63">
        <v>0</v>
      </c>
      <c r="P187" s="63">
        <v>0</v>
      </c>
      <c r="Q187" s="63">
        <v>0</v>
      </c>
      <c r="R187" s="190">
        <v>0</v>
      </c>
    </row>
    <row r="188" spans="1:37" x14ac:dyDescent="0.3">
      <c r="A188" s="86">
        <v>42219</v>
      </c>
      <c r="B188" s="87" t="s">
        <v>121</v>
      </c>
      <c r="C188" s="109">
        <v>0</v>
      </c>
      <c r="D188" s="84">
        <v>0</v>
      </c>
      <c r="E188" s="84">
        <v>0</v>
      </c>
      <c r="F188" s="84">
        <v>0</v>
      </c>
      <c r="G188" s="103">
        <v>0</v>
      </c>
      <c r="H188" s="103">
        <v>0</v>
      </c>
      <c r="I188" s="103">
        <v>0</v>
      </c>
      <c r="J188" s="63">
        <v>0</v>
      </c>
      <c r="K188" s="84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190">
        <v>0</v>
      </c>
    </row>
    <row r="189" spans="1:37" s="35" customFormat="1" x14ac:dyDescent="0.3">
      <c r="A189" s="78">
        <v>4222</v>
      </c>
      <c r="B189" s="46" t="s">
        <v>47</v>
      </c>
      <c r="C189" s="108">
        <v>508.78</v>
      </c>
      <c r="D189" s="60">
        <v>0</v>
      </c>
      <c r="E189" s="98">
        <v>0</v>
      </c>
      <c r="F189" s="60">
        <v>0</v>
      </c>
      <c r="G189" s="102">
        <v>508.78</v>
      </c>
      <c r="H189" s="102">
        <v>0</v>
      </c>
      <c r="I189" s="102">
        <v>0</v>
      </c>
      <c r="J189" s="60">
        <v>0</v>
      </c>
      <c r="K189" s="98">
        <v>0</v>
      </c>
      <c r="L189" s="60">
        <v>0</v>
      </c>
      <c r="M189" s="60">
        <v>0</v>
      </c>
      <c r="N189" s="60">
        <v>0</v>
      </c>
      <c r="O189" s="60">
        <v>0</v>
      </c>
      <c r="P189" s="60">
        <v>0</v>
      </c>
      <c r="Q189" s="60">
        <v>0</v>
      </c>
      <c r="R189" s="199">
        <v>0</v>
      </c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</row>
    <row r="190" spans="1:37" s="30" customFormat="1" x14ac:dyDescent="0.3">
      <c r="A190" s="80">
        <v>42221</v>
      </c>
      <c r="B190" s="47" t="s">
        <v>144</v>
      </c>
      <c r="C190" s="109">
        <v>508.78</v>
      </c>
      <c r="D190" s="62">
        <v>0</v>
      </c>
      <c r="E190" s="99">
        <v>0</v>
      </c>
      <c r="F190" s="62">
        <v>0</v>
      </c>
      <c r="G190" s="104">
        <v>508.78</v>
      </c>
      <c r="H190" s="104">
        <v>0</v>
      </c>
      <c r="I190" s="104">
        <v>0</v>
      </c>
      <c r="J190" s="62">
        <v>0</v>
      </c>
      <c r="K190" s="99">
        <v>0</v>
      </c>
      <c r="L190" s="62">
        <v>0</v>
      </c>
      <c r="M190" s="62">
        <v>0</v>
      </c>
      <c r="N190" s="62">
        <v>0</v>
      </c>
      <c r="O190" s="62">
        <v>0</v>
      </c>
      <c r="P190" s="62">
        <v>0</v>
      </c>
      <c r="Q190" s="62">
        <v>0</v>
      </c>
      <c r="R190" s="200">
        <v>0</v>
      </c>
    </row>
    <row r="191" spans="1:37" s="30" customFormat="1" x14ac:dyDescent="0.3">
      <c r="A191" s="80">
        <v>42222</v>
      </c>
      <c r="B191" s="47" t="s">
        <v>142</v>
      </c>
      <c r="C191" s="109">
        <v>0</v>
      </c>
      <c r="D191" s="62">
        <v>0</v>
      </c>
      <c r="E191" s="99">
        <v>0</v>
      </c>
      <c r="F191" s="62">
        <v>0</v>
      </c>
      <c r="G191" s="103">
        <v>0</v>
      </c>
      <c r="H191" s="103">
        <v>0</v>
      </c>
      <c r="I191" s="103">
        <v>0</v>
      </c>
      <c r="J191" s="62">
        <v>0</v>
      </c>
      <c r="K191" s="99">
        <v>0</v>
      </c>
      <c r="L191" s="62">
        <v>0</v>
      </c>
      <c r="M191" s="62">
        <v>0</v>
      </c>
      <c r="N191" s="62">
        <v>0</v>
      </c>
      <c r="O191" s="62">
        <v>0</v>
      </c>
      <c r="P191" s="62">
        <v>0</v>
      </c>
      <c r="Q191" s="62">
        <v>0</v>
      </c>
      <c r="R191" s="200">
        <v>0</v>
      </c>
    </row>
    <row r="192" spans="1:37" s="30" customFormat="1" x14ac:dyDescent="0.3">
      <c r="A192" s="80">
        <v>42229</v>
      </c>
      <c r="B192" s="47" t="s">
        <v>145</v>
      </c>
      <c r="C192" s="109">
        <v>0</v>
      </c>
      <c r="D192" s="62">
        <v>0</v>
      </c>
      <c r="E192" s="99">
        <v>0</v>
      </c>
      <c r="F192" s="62">
        <v>0</v>
      </c>
      <c r="G192" s="104">
        <v>0</v>
      </c>
      <c r="H192" s="104">
        <v>0</v>
      </c>
      <c r="I192" s="104">
        <v>0</v>
      </c>
      <c r="J192" s="62">
        <v>0</v>
      </c>
      <c r="K192" s="99">
        <v>0</v>
      </c>
      <c r="L192" s="62">
        <v>0</v>
      </c>
      <c r="M192" s="62">
        <v>0</v>
      </c>
      <c r="N192" s="62">
        <v>0</v>
      </c>
      <c r="O192" s="62">
        <v>0</v>
      </c>
      <c r="P192" s="62">
        <v>0</v>
      </c>
      <c r="Q192" s="62">
        <v>0</v>
      </c>
      <c r="R192" s="200">
        <v>0</v>
      </c>
    </row>
    <row r="193" spans="1:37" s="35" customFormat="1" x14ac:dyDescent="0.3">
      <c r="A193" s="78">
        <v>4223</v>
      </c>
      <c r="B193" s="46" t="s">
        <v>54</v>
      </c>
      <c r="C193" s="108">
        <v>4791.9399999999996</v>
      </c>
      <c r="D193" s="60">
        <v>3840.89</v>
      </c>
      <c r="E193" s="98">
        <v>0</v>
      </c>
      <c r="F193" s="60">
        <v>0</v>
      </c>
      <c r="G193" s="102">
        <v>951.05</v>
      </c>
      <c r="H193" s="102">
        <v>0</v>
      </c>
      <c r="I193" s="102">
        <v>0</v>
      </c>
      <c r="J193" s="60">
        <v>0</v>
      </c>
      <c r="K193" s="98">
        <v>0</v>
      </c>
      <c r="L193" s="60">
        <v>0</v>
      </c>
      <c r="M193" s="60">
        <v>0</v>
      </c>
      <c r="N193" s="60">
        <v>0</v>
      </c>
      <c r="O193" s="60">
        <v>0</v>
      </c>
      <c r="P193" s="60">
        <v>0</v>
      </c>
      <c r="Q193" s="60">
        <v>0</v>
      </c>
      <c r="R193" s="199">
        <v>0</v>
      </c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</row>
    <row r="194" spans="1:37" s="30" customFormat="1" x14ac:dyDescent="0.3">
      <c r="A194" s="80">
        <v>42231</v>
      </c>
      <c r="B194" s="47" t="s">
        <v>139</v>
      </c>
      <c r="C194" s="109">
        <v>951.05</v>
      </c>
      <c r="D194" s="62">
        <v>0</v>
      </c>
      <c r="E194" s="99">
        <v>0</v>
      </c>
      <c r="F194" s="62">
        <v>0</v>
      </c>
      <c r="G194" s="103">
        <v>951.05</v>
      </c>
      <c r="H194" s="103">
        <v>0</v>
      </c>
      <c r="I194" s="103">
        <v>0</v>
      </c>
      <c r="J194" s="62">
        <v>0</v>
      </c>
      <c r="K194" s="99">
        <v>0</v>
      </c>
      <c r="L194" s="62">
        <v>0</v>
      </c>
      <c r="M194" s="62">
        <v>0</v>
      </c>
      <c r="N194" s="62">
        <v>0</v>
      </c>
      <c r="O194" s="62">
        <v>0</v>
      </c>
      <c r="P194" s="62">
        <v>0</v>
      </c>
      <c r="Q194" s="62">
        <v>0</v>
      </c>
      <c r="R194" s="200">
        <v>0</v>
      </c>
    </row>
    <row r="195" spans="1:37" s="30" customFormat="1" x14ac:dyDescent="0.3">
      <c r="A195" s="80">
        <v>42232</v>
      </c>
      <c r="B195" s="47" t="s">
        <v>146</v>
      </c>
      <c r="C195" s="109">
        <v>0</v>
      </c>
      <c r="D195" s="62">
        <v>0</v>
      </c>
      <c r="E195" s="99">
        <v>0</v>
      </c>
      <c r="F195" s="62">
        <v>0</v>
      </c>
      <c r="G195" s="103">
        <v>0</v>
      </c>
      <c r="H195" s="103">
        <v>0</v>
      </c>
      <c r="I195" s="103">
        <v>0</v>
      </c>
      <c r="J195" s="62">
        <v>0</v>
      </c>
      <c r="K195" s="99">
        <v>0</v>
      </c>
      <c r="L195" s="62">
        <v>0</v>
      </c>
      <c r="M195" s="62">
        <v>0</v>
      </c>
      <c r="N195" s="62">
        <v>0</v>
      </c>
      <c r="O195" s="62">
        <v>0</v>
      </c>
      <c r="P195" s="62">
        <v>0</v>
      </c>
      <c r="Q195" s="62">
        <v>0</v>
      </c>
      <c r="R195" s="200">
        <v>0</v>
      </c>
    </row>
    <row r="196" spans="1:37" x14ac:dyDescent="0.3">
      <c r="A196" s="86">
        <v>42239</v>
      </c>
      <c r="B196" s="87" t="s">
        <v>122</v>
      </c>
      <c r="C196" s="109">
        <v>3840.89</v>
      </c>
      <c r="D196" s="84">
        <v>3840.89</v>
      </c>
      <c r="E196" s="84">
        <v>0</v>
      </c>
      <c r="F196" s="84">
        <v>0</v>
      </c>
      <c r="G196" s="103">
        <v>0</v>
      </c>
      <c r="H196" s="103">
        <v>0</v>
      </c>
      <c r="I196" s="103">
        <v>0</v>
      </c>
      <c r="J196" s="63">
        <v>0</v>
      </c>
      <c r="K196" s="84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63">
        <v>0</v>
      </c>
      <c r="R196" s="190">
        <v>0</v>
      </c>
    </row>
    <row r="197" spans="1:37" s="35" customFormat="1" x14ac:dyDescent="0.3">
      <c r="A197" s="78">
        <v>4226</v>
      </c>
      <c r="B197" s="46" t="s">
        <v>48</v>
      </c>
      <c r="C197" s="108">
        <v>593.71</v>
      </c>
      <c r="D197" s="60">
        <v>0</v>
      </c>
      <c r="E197" s="98">
        <v>0</v>
      </c>
      <c r="F197" s="60">
        <v>0</v>
      </c>
      <c r="G197" s="102">
        <v>593.71</v>
      </c>
      <c r="H197" s="102">
        <v>0</v>
      </c>
      <c r="I197" s="102">
        <v>0</v>
      </c>
      <c r="J197" s="60">
        <v>0</v>
      </c>
      <c r="K197" s="98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199">
        <v>0</v>
      </c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</row>
    <row r="198" spans="1:37" x14ac:dyDescent="0.3">
      <c r="A198" s="86">
        <v>42262</v>
      </c>
      <c r="B198" s="87" t="s">
        <v>123</v>
      </c>
      <c r="C198" s="109">
        <v>593.71</v>
      </c>
      <c r="D198" s="84">
        <v>0</v>
      </c>
      <c r="E198" s="84">
        <v>0</v>
      </c>
      <c r="F198" s="84">
        <v>0</v>
      </c>
      <c r="G198" s="103">
        <v>593.71</v>
      </c>
      <c r="H198" s="103">
        <v>0</v>
      </c>
      <c r="I198" s="103">
        <v>0</v>
      </c>
      <c r="J198" s="63">
        <v>0</v>
      </c>
      <c r="K198" s="84">
        <v>0</v>
      </c>
      <c r="L198" s="63">
        <v>0</v>
      </c>
      <c r="M198" s="63">
        <v>0</v>
      </c>
      <c r="N198" s="63">
        <v>0</v>
      </c>
      <c r="O198" s="63">
        <v>0</v>
      </c>
      <c r="P198" s="63">
        <v>0</v>
      </c>
      <c r="Q198" s="63">
        <v>0</v>
      </c>
      <c r="R198" s="190">
        <v>0</v>
      </c>
    </row>
    <row r="199" spans="1:37" s="35" customFormat="1" x14ac:dyDescent="0.3">
      <c r="A199" s="78">
        <v>4227</v>
      </c>
      <c r="B199" s="46" t="s">
        <v>49</v>
      </c>
      <c r="C199" s="108">
        <v>0</v>
      </c>
      <c r="D199" s="60">
        <v>0</v>
      </c>
      <c r="E199" s="98">
        <v>0</v>
      </c>
      <c r="F199" s="60">
        <v>0</v>
      </c>
      <c r="G199" s="102">
        <v>0</v>
      </c>
      <c r="H199" s="102">
        <v>0</v>
      </c>
      <c r="I199" s="102">
        <v>0</v>
      </c>
      <c r="J199" s="60">
        <v>0</v>
      </c>
      <c r="K199" s="98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199">
        <v>0</v>
      </c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</row>
    <row r="200" spans="1:37" s="35" customFormat="1" ht="19.5" thickBot="1" x14ac:dyDescent="0.35">
      <c r="A200" s="81">
        <v>42273</v>
      </c>
      <c r="B200" s="158" t="s">
        <v>154</v>
      </c>
      <c r="C200" s="107">
        <v>0</v>
      </c>
      <c r="D200" s="61">
        <v>0</v>
      </c>
      <c r="E200" s="97">
        <v>0</v>
      </c>
      <c r="F200" s="61">
        <v>0</v>
      </c>
      <c r="G200" s="123">
        <v>0</v>
      </c>
      <c r="H200" s="123">
        <v>0</v>
      </c>
      <c r="I200" s="123">
        <v>0</v>
      </c>
      <c r="J200" s="61">
        <v>0</v>
      </c>
      <c r="K200" s="97">
        <v>0</v>
      </c>
      <c r="L200" s="61">
        <v>0</v>
      </c>
      <c r="M200" s="61">
        <v>0</v>
      </c>
      <c r="N200" s="61">
        <v>0</v>
      </c>
      <c r="O200" s="61">
        <v>0</v>
      </c>
      <c r="P200" s="61">
        <v>0</v>
      </c>
      <c r="Q200" s="61">
        <v>0</v>
      </c>
      <c r="R200" s="272">
        <v>0</v>
      </c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</row>
    <row r="201" spans="1:37" s="31" customFormat="1" ht="19.5" thickBot="1" x14ac:dyDescent="0.35">
      <c r="A201" s="65">
        <v>424</v>
      </c>
      <c r="B201" s="157" t="s">
        <v>21</v>
      </c>
      <c r="C201" s="120">
        <v>1900</v>
      </c>
      <c r="D201" s="67">
        <v>0</v>
      </c>
      <c r="E201" s="101">
        <v>0</v>
      </c>
      <c r="F201" s="67">
        <v>0</v>
      </c>
      <c r="G201" s="121">
        <v>1400</v>
      </c>
      <c r="H201" s="121">
        <v>0</v>
      </c>
      <c r="I201" s="121">
        <v>0</v>
      </c>
      <c r="J201" s="67">
        <v>0</v>
      </c>
      <c r="K201" s="101">
        <v>500</v>
      </c>
      <c r="L201" s="67">
        <v>0</v>
      </c>
      <c r="M201" s="67">
        <v>0</v>
      </c>
      <c r="N201" s="67">
        <v>0</v>
      </c>
      <c r="O201" s="67">
        <v>0</v>
      </c>
      <c r="P201" s="67">
        <v>0</v>
      </c>
      <c r="Q201" s="67">
        <v>0</v>
      </c>
      <c r="R201" s="188">
        <v>0</v>
      </c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</row>
    <row r="202" spans="1:37" s="43" customFormat="1" x14ac:dyDescent="0.3">
      <c r="A202" s="140">
        <v>4241</v>
      </c>
      <c r="B202" s="156" t="s">
        <v>50</v>
      </c>
      <c r="C202" s="142">
        <v>1900</v>
      </c>
      <c r="D202" s="160">
        <v>0</v>
      </c>
      <c r="E202" s="159">
        <v>0</v>
      </c>
      <c r="F202" s="160">
        <v>0</v>
      </c>
      <c r="G202" s="146">
        <v>1400</v>
      </c>
      <c r="H202" s="146">
        <v>0</v>
      </c>
      <c r="I202" s="146">
        <v>0</v>
      </c>
      <c r="J202" s="160">
        <v>0</v>
      </c>
      <c r="K202" s="159">
        <v>500</v>
      </c>
      <c r="L202" s="160">
        <v>0</v>
      </c>
      <c r="M202" s="160">
        <v>0</v>
      </c>
      <c r="N202" s="160">
        <v>0</v>
      </c>
      <c r="O202" s="160">
        <v>0</v>
      </c>
      <c r="P202" s="160">
        <v>0</v>
      </c>
      <c r="Q202" s="160">
        <v>0</v>
      </c>
      <c r="R202" s="274">
        <v>0</v>
      </c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</row>
    <row r="203" spans="1:37" s="32" customFormat="1" x14ac:dyDescent="0.3">
      <c r="A203" s="80">
        <v>42411</v>
      </c>
      <c r="B203" s="47" t="s">
        <v>50</v>
      </c>
      <c r="C203" s="110">
        <v>1900</v>
      </c>
      <c r="D203" s="62">
        <v>0</v>
      </c>
      <c r="E203" s="99">
        <v>0</v>
      </c>
      <c r="F203" s="62">
        <v>0</v>
      </c>
      <c r="G203" s="103">
        <v>1400</v>
      </c>
      <c r="H203" s="103">
        <v>0</v>
      </c>
      <c r="I203" s="103">
        <v>0</v>
      </c>
      <c r="J203" s="62">
        <v>0</v>
      </c>
      <c r="K203" s="99">
        <v>500</v>
      </c>
      <c r="L203" s="62">
        <v>0</v>
      </c>
      <c r="M203" s="62">
        <v>0</v>
      </c>
      <c r="N203" s="62">
        <v>0</v>
      </c>
      <c r="O203" s="62">
        <v>0</v>
      </c>
      <c r="P203" s="62">
        <v>0</v>
      </c>
      <c r="Q203" s="62">
        <v>0</v>
      </c>
      <c r="R203" s="200">
        <v>0</v>
      </c>
    </row>
    <row r="204" spans="1:37" s="35" customFormat="1" x14ac:dyDescent="0.3">
      <c r="A204" s="78">
        <v>4242</v>
      </c>
      <c r="B204" s="46" t="s">
        <v>65</v>
      </c>
      <c r="C204" s="108">
        <v>0</v>
      </c>
      <c r="D204" s="60">
        <v>0</v>
      </c>
      <c r="E204" s="98">
        <v>0</v>
      </c>
      <c r="F204" s="60">
        <v>0</v>
      </c>
      <c r="G204" s="102">
        <v>0</v>
      </c>
      <c r="H204" s="102">
        <v>0</v>
      </c>
      <c r="I204" s="102">
        <v>0</v>
      </c>
      <c r="J204" s="60">
        <v>0</v>
      </c>
      <c r="K204" s="98">
        <v>0</v>
      </c>
      <c r="L204" s="60">
        <v>0</v>
      </c>
      <c r="M204" s="60">
        <v>0</v>
      </c>
      <c r="N204" s="60">
        <v>0</v>
      </c>
      <c r="O204" s="60">
        <v>0</v>
      </c>
      <c r="P204" s="60">
        <v>0</v>
      </c>
      <c r="Q204" s="60">
        <v>0</v>
      </c>
      <c r="R204" s="199">
        <v>0</v>
      </c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</row>
    <row r="205" spans="1:37" ht="19.5" thickBot="1" x14ac:dyDescent="0.35">
      <c r="A205" s="77">
        <v>42421</v>
      </c>
      <c r="B205" s="161" t="s">
        <v>124</v>
      </c>
      <c r="C205" s="107">
        <v>0</v>
      </c>
      <c r="D205" s="64">
        <v>0</v>
      </c>
      <c r="E205" s="64">
        <v>0</v>
      </c>
      <c r="F205" s="64">
        <v>0</v>
      </c>
      <c r="G205" s="105">
        <v>0</v>
      </c>
      <c r="H205" s="105">
        <v>0</v>
      </c>
      <c r="I205" s="105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0</v>
      </c>
      <c r="P205" s="64">
        <v>0</v>
      </c>
      <c r="Q205" s="64">
        <v>0</v>
      </c>
      <c r="R205" s="191">
        <v>0</v>
      </c>
    </row>
    <row r="206" spans="1:37" s="31" customFormat="1" ht="19.5" thickBot="1" x14ac:dyDescent="0.35">
      <c r="A206" s="65">
        <v>426</v>
      </c>
      <c r="B206" s="157" t="s">
        <v>26</v>
      </c>
      <c r="C206" s="120">
        <v>1250</v>
      </c>
      <c r="D206" s="67">
        <v>0</v>
      </c>
      <c r="E206" s="101">
        <v>0</v>
      </c>
      <c r="F206" s="67">
        <v>0</v>
      </c>
      <c r="G206" s="121">
        <v>1250</v>
      </c>
      <c r="H206" s="121">
        <v>0</v>
      </c>
      <c r="I206" s="121">
        <v>0</v>
      </c>
      <c r="J206" s="67">
        <v>0</v>
      </c>
      <c r="K206" s="101">
        <v>0</v>
      </c>
      <c r="L206" s="67">
        <v>0</v>
      </c>
      <c r="M206" s="67">
        <v>0</v>
      </c>
      <c r="N206" s="67">
        <v>0</v>
      </c>
      <c r="O206" s="67">
        <v>0</v>
      </c>
      <c r="P206" s="67">
        <v>0</v>
      </c>
      <c r="Q206" s="67">
        <v>0</v>
      </c>
      <c r="R206" s="188">
        <v>0</v>
      </c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</row>
    <row r="207" spans="1:37" s="35" customFormat="1" x14ac:dyDescent="0.3">
      <c r="A207" s="140">
        <v>4262</v>
      </c>
      <c r="B207" s="156" t="s">
        <v>26</v>
      </c>
      <c r="C207" s="142">
        <v>1250</v>
      </c>
      <c r="D207" s="151">
        <v>0</v>
      </c>
      <c r="E207" s="150">
        <v>0</v>
      </c>
      <c r="F207" s="151">
        <v>0</v>
      </c>
      <c r="G207" s="146">
        <v>1250</v>
      </c>
      <c r="H207" s="146">
        <v>0</v>
      </c>
      <c r="I207" s="146">
        <v>0</v>
      </c>
      <c r="J207" s="151">
        <v>0</v>
      </c>
      <c r="K207" s="150">
        <v>0</v>
      </c>
      <c r="L207" s="151">
        <v>0</v>
      </c>
      <c r="M207" s="151">
        <v>0</v>
      </c>
      <c r="N207" s="151">
        <v>0</v>
      </c>
      <c r="O207" s="151">
        <v>0</v>
      </c>
      <c r="P207" s="151">
        <v>0</v>
      </c>
      <c r="Q207" s="151">
        <v>0</v>
      </c>
      <c r="R207" s="271">
        <v>0</v>
      </c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</row>
    <row r="208" spans="1:37" ht="19.5" thickBot="1" x14ac:dyDescent="0.35">
      <c r="A208" s="77">
        <v>42621</v>
      </c>
      <c r="B208" s="161" t="s">
        <v>26</v>
      </c>
      <c r="C208" s="107">
        <v>1250</v>
      </c>
      <c r="D208" s="64">
        <v>0</v>
      </c>
      <c r="E208" s="64">
        <v>0</v>
      </c>
      <c r="F208" s="64">
        <v>0</v>
      </c>
      <c r="G208" s="105">
        <v>1250</v>
      </c>
      <c r="H208" s="105">
        <v>0</v>
      </c>
      <c r="I208" s="105">
        <v>0</v>
      </c>
      <c r="J208" s="64">
        <v>0</v>
      </c>
      <c r="K208" s="64">
        <v>0</v>
      </c>
      <c r="L208" s="64">
        <v>0</v>
      </c>
      <c r="M208" s="64">
        <v>0</v>
      </c>
      <c r="N208" s="64">
        <v>0</v>
      </c>
      <c r="O208" s="64">
        <v>0</v>
      </c>
      <c r="P208" s="64">
        <v>0</v>
      </c>
      <c r="Q208" s="64">
        <v>0</v>
      </c>
      <c r="R208" s="191">
        <v>0</v>
      </c>
    </row>
    <row r="209" spans="1:18" ht="19.5" thickBot="1" x14ac:dyDescent="0.35">
      <c r="A209" s="65">
        <v>45</v>
      </c>
      <c r="B209" s="157" t="s">
        <v>216</v>
      </c>
      <c r="C209" s="222">
        <v>0</v>
      </c>
      <c r="D209" s="67">
        <v>0</v>
      </c>
      <c r="E209" s="67">
        <v>0</v>
      </c>
      <c r="F209" s="67">
        <v>0</v>
      </c>
      <c r="G209" s="223">
        <v>0</v>
      </c>
      <c r="H209" s="223">
        <v>0</v>
      </c>
      <c r="I209" s="223">
        <v>0</v>
      </c>
      <c r="J209" s="67">
        <v>0</v>
      </c>
      <c r="K209" s="67">
        <v>0</v>
      </c>
      <c r="L209" s="67">
        <v>0</v>
      </c>
      <c r="M209" s="67">
        <v>0</v>
      </c>
      <c r="N209" s="67">
        <v>0</v>
      </c>
      <c r="O209" s="67">
        <v>0</v>
      </c>
      <c r="P209" s="67">
        <v>0</v>
      </c>
      <c r="Q209" s="67">
        <v>0</v>
      </c>
      <c r="R209" s="188">
        <v>0</v>
      </c>
    </row>
    <row r="210" spans="1:18" x14ac:dyDescent="0.3">
      <c r="A210" s="140">
        <v>451</v>
      </c>
      <c r="B210" s="156" t="s">
        <v>216</v>
      </c>
      <c r="C210" s="207">
        <v>0</v>
      </c>
      <c r="D210" s="151">
        <v>0</v>
      </c>
      <c r="E210" s="151">
        <v>0</v>
      </c>
      <c r="F210" s="151">
        <v>0</v>
      </c>
      <c r="G210" s="224">
        <v>0</v>
      </c>
      <c r="H210" s="224">
        <v>0</v>
      </c>
      <c r="I210" s="224">
        <v>0</v>
      </c>
      <c r="J210" s="151">
        <v>0</v>
      </c>
      <c r="K210" s="151">
        <v>0</v>
      </c>
      <c r="L210" s="151">
        <v>0</v>
      </c>
      <c r="M210" s="151">
        <v>0</v>
      </c>
      <c r="N210" s="151">
        <v>0</v>
      </c>
      <c r="O210" s="151">
        <v>0</v>
      </c>
      <c r="P210" s="151">
        <v>0</v>
      </c>
      <c r="Q210" s="151">
        <v>0</v>
      </c>
      <c r="R210" s="271">
        <v>0</v>
      </c>
    </row>
    <row r="211" spans="1:18" ht="24" thickBot="1" x14ac:dyDescent="0.4">
      <c r="A211" s="77">
        <v>451110</v>
      </c>
      <c r="B211" s="240" t="s">
        <v>215</v>
      </c>
      <c r="C211" s="107">
        <v>0</v>
      </c>
      <c r="D211" s="64">
        <v>0</v>
      </c>
      <c r="E211" s="64">
        <v>0</v>
      </c>
      <c r="F211" s="64">
        <v>0</v>
      </c>
      <c r="G211" s="105">
        <v>0</v>
      </c>
      <c r="H211" s="105">
        <v>0</v>
      </c>
      <c r="I211" s="105">
        <v>0</v>
      </c>
      <c r="J211" s="64">
        <v>0</v>
      </c>
      <c r="K211" s="64">
        <v>0</v>
      </c>
      <c r="L211" s="64">
        <v>0</v>
      </c>
      <c r="M211" s="64">
        <v>0</v>
      </c>
      <c r="N211" s="64">
        <v>0</v>
      </c>
      <c r="O211" s="64">
        <v>0</v>
      </c>
      <c r="P211" s="64">
        <v>0</v>
      </c>
      <c r="Q211" s="64">
        <v>0</v>
      </c>
      <c r="R211" s="191">
        <v>0</v>
      </c>
    </row>
    <row r="212" spans="1:18" ht="19.5" thickBot="1" x14ac:dyDescent="0.35">
      <c r="A212" s="162"/>
      <c r="B212" s="163" t="s">
        <v>23</v>
      </c>
      <c r="C212" s="120">
        <v>2244349.1399999992</v>
      </c>
      <c r="D212" s="138">
        <v>105840.89</v>
      </c>
      <c r="E212" s="101">
        <v>80065.279999999999</v>
      </c>
      <c r="F212" s="67">
        <v>4000</v>
      </c>
      <c r="G212" s="121">
        <v>112091.61</v>
      </c>
      <c r="H212" s="121">
        <v>7661.09</v>
      </c>
      <c r="I212" s="121">
        <v>1459.41</v>
      </c>
      <c r="J212" s="67">
        <v>0</v>
      </c>
      <c r="K212" s="101">
        <v>1909214.4</v>
      </c>
      <c r="L212" s="101">
        <v>1800.4</v>
      </c>
      <c r="M212" s="67">
        <v>16.98</v>
      </c>
      <c r="N212" s="67">
        <v>11670</v>
      </c>
      <c r="O212" s="67">
        <v>0</v>
      </c>
      <c r="P212" s="67">
        <v>0</v>
      </c>
      <c r="Q212" s="67">
        <v>10202.299999999999</v>
      </c>
      <c r="R212" s="188">
        <v>326.77999999999997</v>
      </c>
    </row>
    <row r="213" spans="1:18" s="30" customFormat="1" ht="14.25" customHeight="1" thickBot="1" x14ac:dyDescent="0.35">
      <c r="A213" s="48"/>
      <c r="B213" s="49"/>
      <c r="C213" s="23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</row>
    <row r="214" spans="1:18" s="30" customFormat="1" ht="14.25" customHeight="1" x14ac:dyDescent="0.3">
      <c r="A214" s="302" t="s">
        <v>241</v>
      </c>
      <c r="B214" s="303"/>
      <c r="C214" s="303"/>
      <c r="D214" s="303"/>
      <c r="E214" s="303"/>
      <c r="F214" s="303"/>
      <c r="G214" s="299">
        <v>18411.61</v>
      </c>
      <c r="H214" s="297"/>
      <c r="I214" s="297"/>
      <c r="J214" s="50"/>
      <c r="K214" s="50"/>
      <c r="L214" s="50"/>
      <c r="M214" s="50"/>
      <c r="N214" s="50"/>
      <c r="O214" s="50"/>
      <c r="P214" s="50"/>
      <c r="Q214" s="50"/>
      <c r="R214" s="50"/>
    </row>
    <row r="215" spans="1:18" s="30" customFormat="1" ht="14.25" customHeight="1" x14ac:dyDescent="0.3">
      <c r="A215" s="304"/>
      <c r="B215" s="305"/>
      <c r="C215" s="305"/>
      <c r="D215" s="305"/>
      <c r="E215" s="305"/>
      <c r="F215" s="305"/>
      <c r="G215" s="300"/>
      <c r="H215" s="297"/>
      <c r="I215" s="297"/>
      <c r="J215" s="50"/>
      <c r="K215" s="50"/>
      <c r="L215" s="50"/>
      <c r="M215" s="50"/>
      <c r="N215" s="50"/>
      <c r="O215" s="50"/>
      <c r="P215" s="50"/>
      <c r="Q215" s="50"/>
      <c r="R215" s="50"/>
    </row>
    <row r="216" spans="1:18" s="30" customFormat="1" ht="14.25" customHeight="1" thickBot="1" x14ac:dyDescent="0.35">
      <c r="A216" s="306"/>
      <c r="B216" s="307"/>
      <c r="C216" s="307"/>
      <c r="D216" s="307"/>
      <c r="E216" s="307"/>
      <c r="F216" s="307"/>
      <c r="G216" s="301"/>
      <c r="H216" s="297"/>
      <c r="I216" s="297"/>
      <c r="J216" s="50"/>
      <c r="K216" s="50"/>
      <c r="L216" s="50"/>
      <c r="M216" s="50"/>
      <c r="N216" s="50"/>
      <c r="O216" s="50"/>
      <c r="P216" s="50"/>
      <c r="Q216" s="50"/>
      <c r="R216" s="50"/>
    </row>
    <row r="218" spans="1:18" ht="20.25" x14ac:dyDescent="0.3">
      <c r="A218" s="263" t="s">
        <v>230</v>
      </c>
      <c r="B218" s="263"/>
      <c r="C218" s="263"/>
      <c r="D218" s="264"/>
    </row>
    <row r="219" spans="1:18" ht="20.25" x14ac:dyDescent="0.3">
      <c r="A219" s="263"/>
      <c r="B219" s="263"/>
      <c r="C219" s="263"/>
      <c r="D219" s="264"/>
    </row>
    <row r="220" spans="1:18" ht="20.25" x14ac:dyDescent="0.3">
      <c r="A220" s="263"/>
      <c r="B220" s="263"/>
      <c r="C220" s="263"/>
      <c r="D220" s="264"/>
    </row>
    <row r="221" spans="1:18" ht="20.25" x14ac:dyDescent="0.3">
      <c r="A221" s="263" t="s">
        <v>228</v>
      </c>
      <c r="B221" s="263"/>
      <c r="C221" s="263"/>
      <c r="D221" s="264"/>
    </row>
    <row r="222" spans="1:18" ht="20.25" x14ac:dyDescent="0.3">
      <c r="A222" s="263"/>
      <c r="B222" s="263"/>
      <c r="C222" s="263"/>
      <c r="D222" s="264"/>
    </row>
    <row r="223" spans="1:18" ht="20.25" x14ac:dyDescent="0.3">
      <c r="A223" s="263" t="s">
        <v>244</v>
      </c>
      <c r="B223" s="263"/>
      <c r="C223" s="263"/>
      <c r="D223" s="264"/>
    </row>
    <row r="224" spans="1:18" ht="20.25" x14ac:dyDescent="0.3">
      <c r="A224" s="263"/>
      <c r="B224" s="263"/>
      <c r="C224" s="263"/>
      <c r="D224" s="264"/>
    </row>
    <row r="225" spans="1:4" ht="26.25" x14ac:dyDescent="0.4">
      <c r="A225" s="265" t="s">
        <v>245</v>
      </c>
      <c r="B225" s="186"/>
      <c r="C225" s="186"/>
      <c r="D225" s="183"/>
    </row>
    <row r="226" spans="1:4" ht="26.25" x14ac:dyDescent="0.4">
      <c r="A226" s="265" t="s">
        <v>229</v>
      </c>
      <c r="B226" s="266"/>
      <c r="C226" s="184"/>
      <c r="D226" s="183"/>
    </row>
    <row r="227" spans="1:4" x14ac:dyDescent="0.3">
      <c r="A227" s="267"/>
      <c r="B227" s="268"/>
    </row>
  </sheetData>
  <mergeCells count="11">
    <mergeCell ref="O12:R12"/>
    <mergeCell ref="G214:G216"/>
    <mergeCell ref="A214:F216"/>
    <mergeCell ref="A1:C1"/>
    <mergeCell ref="O7:R7"/>
    <mergeCell ref="O8:R8"/>
    <mergeCell ref="O11:R11"/>
    <mergeCell ref="B3:G3"/>
    <mergeCell ref="O9:R9"/>
    <mergeCell ref="A6:D6"/>
    <mergeCell ref="A2:R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C36"/>
  <sheetViews>
    <sheetView topLeftCell="A7" workbookViewId="0">
      <selection activeCell="A36" sqref="A36"/>
    </sheetView>
  </sheetViews>
  <sheetFormatPr defaultRowHeight="12.75" x14ac:dyDescent="0.2"/>
  <cols>
    <col min="1" max="1" width="20.85546875" customWidth="1"/>
    <col min="2" max="2" width="80.85546875" customWidth="1"/>
    <col min="3" max="3" width="26.140625" style="176" customWidth="1"/>
  </cols>
  <sheetData>
    <row r="1" spans="1:3" ht="39" thickBot="1" x14ac:dyDescent="0.25">
      <c r="A1" s="287" t="s">
        <v>182</v>
      </c>
      <c r="B1" s="288" t="s">
        <v>183</v>
      </c>
      <c r="C1" s="289" t="s">
        <v>246</v>
      </c>
    </row>
    <row r="2" spans="1:3" ht="18.75" customHeight="1" thickBot="1" x14ac:dyDescent="0.25">
      <c r="A2" s="290"/>
      <c r="B2" s="291"/>
      <c r="C2" s="292">
        <v>2244349.14</v>
      </c>
    </row>
    <row r="3" spans="1:3" ht="15.75" x14ac:dyDescent="0.2">
      <c r="A3" s="283">
        <v>63612</v>
      </c>
      <c r="B3" s="284" t="s">
        <v>184</v>
      </c>
      <c r="C3" s="293">
        <v>1908714.4</v>
      </c>
    </row>
    <row r="4" spans="1:3" ht="15.75" x14ac:dyDescent="0.2">
      <c r="A4" s="177">
        <v>636131</v>
      </c>
      <c r="B4" s="178" t="s">
        <v>185</v>
      </c>
      <c r="C4" s="294">
        <v>4000</v>
      </c>
    </row>
    <row r="5" spans="1:3" ht="15.75" x14ac:dyDescent="0.2">
      <c r="A5" s="177">
        <v>636131</v>
      </c>
      <c r="B5" s="178" t="s">
        <v>233</v>
      </c>
      <c r="C5" s="294">
        <v>1459.41</v>
      </c>
    </row>
    <row r="6" spans="1:3" ht="15.75" x14ac:dyDescent="0.2">
      <c r="A6" s="177">
        <v>63622</v>
      </c>
      <c r="B6" s="178" t="s">
        <v>186</v>
      </c>
      <c r="C6" s="294">
        <v>500</v>
      </c>
    </row>
    <row r="7" spans="1:3" ht="15.75" x14ac:dyDescent="0.2">
      <c r="A7" s="177">
        <v>639311</v>
      </c>
      <c r="B7" s="179" t="s">
        <v>193</v>
      </c>
      <c r="C7" s="294">
        <v>10202.299999999999</v>
      </c>
    </row>
    <row r="8" spans="1:3" s="176" customFormat="1" ht="15.75" x14ac:dyDescent="0.2">
      <c r="A8" s="177">
        <v>639312</v>
      </c>
      <c r="B8" s="179" t="s">
        <v>194</v>
      </c>
      <c r="C8" s="294">
        <v>1800.4</v>
      </c>
    </row>
    <row r="9" spans="1:3" s="176" customFormat="1" ht="15.75" x14ac:dyDescent="0.2">
      <c r="A9" s="177">
        <v>639311</v>
      </c>
      <c r="B9" s="179" t="s">
        <v>195</v>
      </c>
      <c r="C9" s="294">
        <v>326.77999999999997</v>
      </c>
    </row>
    <row r="10" spans="1:3" s="176" customFormat="1" ht="15.75" x14ac:dyDescent="0.2">
      <c r="A10" s="177">
        <v>639312</v>
      </c>
      <c r="B10" s="179" t="s">
        <v>196</v>
      </c>
      <c r="C10" s="294">
        <v>16.98</v>
      </c>
    </row>
    <row r="11" spans="1:3" ht="15.75" x14ac:dyDescent="0.2">
      <c r="A11" s="177">
        <v>64132</v>
      </c>
      <c r="B11" s="179" t="s">
        <v>223</v>
      </c>
      <c r="C11" s="294">
        <v>5</v>
      </c>
    </row>
    <row r="12" spans="1:3" ht="15.75" x14ac:dyDescent="0.2">
      <c r="A12" s="177">
        <v>64143</v>
      </c>
      <c r="B12" s="179" t="s">
        <v>187</v>
      </c>
      <c r="C12" s="294">
        <v>0</v>
      </c>
    </row>
    <row r="13" spans="1:3" ht="16.5" customHeight="1" x14ac:dyDescent="0.2">
      <c r="A13" s="177">
        <v>65264</v>
      </c>
      <c r="B13" s="178" t="s">
        <v>234</v>
      </c>
      <c r="C13" s="294">
        <v>124928.22</v>
      </c>
    </row>
    <row r="14" spans="1:3" s="176" customFormat="1" ht="16.5" customHeight="1" x14ac:dyDescent="0.2">
      <c r="A14" s="177">
        <v>65264</v>
      </c>
      <c r="B14" s="178" t="s">
        <v>235</v>
      </c>
      <c r="C14" s="294">
        <v>5400</v>
      </c>
    </row>
    <row r="15" spans="1:3" s="176" customFormat="1" ht="16.5" customHeight="1" x14ac:dyDescent="0.2">
      <c r="A15" s="177">
        <v>66151</v>
      </c>
      <c r="B15" s="178" t="s">
        <v>236</v>
      </c>
      <c r="C15" s="294">
        <v>5200</v>
      </c>
    </row>
    <row r="16" spans="1:3" s="176" customFormat="1" ht="16.5" customHeight="1" x14ac:dyDescent="0.2">
      <c r="A16" s="177">
        <v>66151</v>
      </c>
      <c r="B16" s="178" t="s">
        <v>237</v>
      </c>
      <c r="C16" s="294">
        <v>2261.09</v>
      </c>
    </row>
    <row r="17" spans="1:3" ht="15.75" x14ac:dyDescent="0.2">
      <c r="A17" s="177">
        <v>66311</v>
      </c>
      <c r="B17" s="178" t="s">
        <v>224</v>
      </c>
      <c r="C17" s="294">
        <v>20</v>
      </c>
    </row>
    <row r="18" spans="1:3" ht="15.75" x14ac:dyDescent="0.2">
      <c r="A18" s="177">
        <v>66313</v>
      </c>
      <c r="B18" s="178" t="s">
        <v>225</v>
      </c>
      <c r="C18" s="294">
        <v>2250</v>
      </c>
    </row>
    <row r="19" spans="1:3" ht="15.75" x14ac:dyDescent="0.2">
      <c r="A19" s="177">
        <v>66314</v>
      </c>
      <c r="B19" s="178" t="s">
        <v>226</v>
      </c>
      <c r="C19" s="294">
        <v>400</v>
      </c>
    </row>
    <row r="20" spans="1:3" ht="15.75" x14ac:dyDescent="0.2">
      <c r="A20" s="177">
        <v>671111</v>
      </c>
      <c r="B20" s="178" t="s">
        <v>188</v>
      </c>
      <c r="C20" s="294">
        <v>102000</v>
      </c>
    </row>
    <row r="21" spans="1:3" s="176" customFormat="1" ht="15.75" x14ac:dyDescent="0.2">
      <c r="A21" s="177">
        <v>671112</v>
      </c>
      <c r="B21" s="180" t="s">
        <v>189</v>
      </c>
      <c r="C21" s="294">
        <v>80065.279999999999</v>
      </c>
    </row>
    <row r="22" spans="1:3" ht="15.75" x14ac:dyDescent="0.2">
      <c r="A22" s="177">
        <v>67121</v>
      </c>
      <c r="B22" s="180" t="s">
        <v>190</v>
      </c>
      <c r="C22" s="294">
        <v>3840.89</v>
      </c>
    </row>
    <row r="23" spans="1:3" s="176" customFormat="1" ht="15.75" x14ac:dyDescent="0.2">
      <c r="A23" s="177">
        <v>68311</v>
      </c>
      <c r="B23" s="178" t="s">
        <v>191</v>
      </c>
      <c r="C23" s="294">
        <v>370</v>
      </c>
    </row>
    <row r="24" spans="1:3" ht="15.75" x14ac:dyDescent="0.25">
      <c r="A24" s="177">
        <v>68311</v>
      </c>
      <c r="B24" s="178" t="s">
        <v>191</v>
      </c>
      <c r="C24" s="295">
        <v>9000</v>
      </c>
    </row>
    <row r="25" spans="1:3" s="176" customFormat="1" ht="15.75" x14ac:dyDescent="0.25">
      <c r="A25" s="285">
        <v>92211</v>
      </c>
      <c r="B25" s="286" t="s">
        <v>192</v>
      </c>
      <c r="C25" s="295">
        <v>0</v>
      </c>
    </row>
    <row r="26" spans="1:3" s="176" customFormat="1" ht="16.5" thickBot="1" x14ac:dyDescent="0.3">
      <c r="A26" s="181">
        <v>92221</v>
      </c>
      <c r="B26" s="182" t="s">
        <v>231</v>
      </c>
      <c r="C26" s="296">
        <v>-18411.61</v>
      </c>
    </row>
    <row r="27" spans="1:3" ht="15" x14ac:dyDescent="0.2">
      <c r="B27" s="269"/>
      <c r="C27" s="269"/>
    </row>
    <row r="28" spans="1:3" ht="15" x14ac:dyDescent="0.2">
      <c r="A28" s="269" t="s">
        <v>230</v>
      </c>
      <c r="B28" s="269"/>
      <c r="C28" s="269"/>
    </row>
    <row r="29" spans="1:3" ht="15" x14ac:dyDescent="0.2">
      <c r="A29" s="269"/>
      <c r="B29" s="269"/>
      <c r="C29" s="269"/>
    </row>
    <row r="30" spans="1:3" ht="15" x14ac:dyDescent="0.2">
      <c r="A30" s="269"/>
      <c r="B30" s="269"/>
      <c r="C30" s="269"/>
    </row>
    <row r="31" spans="1:3" ht="15" x14ac:dyDescent="0.2">
      <c r="A31" s="269" t="s">
        <v>228</v>
      </c>
      <c r="B31" s="269"/>
      <c r="C31" s="269"/>
    </row>
    <row r="32" spans="1:3" ht="15" x14ac:dyDescent="0.2">
      <c r="A32" s="269"/>
      <c r="B32" s="269"/>
      <c r="C32" s="269"/>
    </row>
    <row r="33" spans="1:3" ht="15" x14ac:dyDescent="0.2">
      <c r="A33" s="269" t="s">
        <v>244</v>
      </c>
      <c r="B33" s="269"/>
      <c r="C33" s="269"/>
    </row>
    <row r="34" spans="1:3" ht="15" x14ac:dyDescent="0.2">
      <c r="A34" s="269"/>
      <c r="B34" s="269"/>
      <c r="C34" s="269"/>
    </row>
    <row r="35" spans="1:3" ht="15.75" x14ac:dyDescent="0.25">
      <c r="A35" s="269" t="s">
        <v>245</v>
      </c>
      <c r="B35" s="204"/>
      <c r="C35" s="270"/>
    </row>
    <row r="36" spans="1:3" ht="15" x14ac:dyDescent="0.2">
      <c r="A36" s="269" t="s">
        <v>229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Rashodi 2025</vt:lpstr>
      <vt:lpstr>Prihodi 2025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2025-12-18T09:02:38Z</cp:lastPrinted>
  <dcterms:created xsi:type="dcterms:W3CDTF">2007-11-26T13:30:35Z</dcterms:created>
  <dcterms:modified xsi:type="dcterms:W3CDTF">2025-12-18T09:02:40Z</dcterms:modified>
</cp:coreProperties>
</file>