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3\"/>
    </mc:Choice>
  </mc:AlternateContent>
  <xr:revisionPtr revIDLastSave="0" documentId="13_ncr:1_{041D006A-3809-4FD8-93B1-C933B1B9CA4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ashodi-plan 2023" sheetId="5" r:id="rId1"/>
    <sheet name="Opći dio-euro" sheetId="6" r:id="rId2"/>
    <sheet name=" Prihodi-plan 2023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2" l="1"/>
  <c r="D2" i="12"/>
  <c r="E12" i="12"/>
  <c r="E13" i="12"/>
  <c r="E19" i="12"/>
  <c r="E21" i="12"/>
  <c r="E10" i="12"/>
  <c r="B13" i="5" l="1"/>
  <c r="B8" i="5"/>
  <c r="B15" i="5"/>
  <c r="B14" i="5"/>
  <c r="I141" i="5"/>
  <c r="I137" i="5"/>
  <c r="I136" i="5" s="1"/>
  <c r="I83" i="5"/>
  <c r="I84" i="5"/>
  <c r="I79" i="5"/>
  <c r="I68" i="5"/>
  <c r="I58" i="5" s="1"/>
  <c r="I42" i="5"/>
  <c r="I50" i="5"/>
  <c r="E22" i="12"/>
  <c r="E23" i="12"/>
  <c r="E20" i="12"/>
  <c r="E14" i="12"/>
  <c r="E15" i="12"/>
  <c r="E16" i="12"/>
  <c r="E17" i="12"/>
  <c r="E6" i="12"/>
  <c r="E7" i="12"/>
  <c r="E8" i="12"/>
  <c r="E9" i="12"/>
  <c r="E5" i="12"/>
  <c r="E3" i="12"/>
  <c r="E4" i="12"/>
  <c r="E18" i="12"/>
  <c r="I41" i="5" l="1"/>
  <c r="I40" i="5" s="1"/>
  <c r="I22" i="5" s="1"/>
  <c r="I204" i="5" s="1"/>
  <c r="B10" i="5" s="1"/>
  <c r="E50" i="5"/>
  <c r="E41" i="5" s="1"/>
  <c r="E115" i="5"/>
  <c r="E83" i="5" s="1"/>
  <c r="E68" i="5"/>
  <c r="E58" i="5" s="1"/>
  <c r="D11" i="6"/>
  <c r="D8" i="6"/>
  <c r="C11" i="6"/>
  <c r="C8" i="6"/>
  <c r="E40" i="5" l="1"/>
  <c r="D14" i="6"/>
  <c r="C14" i="6"/>
  <c r="B16" i="5"/>
  <c r="B18" i="5" s="1"/>
  <c r="B11" i="6"/>
  <c r="B8" i="6"/>
  <c r="B14" i="6" l="1"/>
</calcChain>
</file>

<file path=xl/sharedStrings.xml><?xml version="1.0" encoding="utf-8"?>
<sst xmlns="http://schemas.openxmlformats.org/spreadsheetml/2006/main" count="290" uniqueCount="256">
  <si>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</si>
  <si>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</si>
  <si>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</si>
  <si>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</si>
  <si>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</si>
  <si>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</si>
  <si>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</si>
  <si>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</si>
  <si>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</si>
  <si>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</si>
  <si>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Pomoći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</si>
  <si>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</si>
  <si>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</si>
  <si>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</si>
  <si>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</si>
  <si>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</si>
  <si>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</si>
  <si>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</si>
  <si>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</si>
  <si>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</si>
  <si>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</si>
  <si>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</si>
  <si>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</si>
  <si>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</si>
  <si>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</si>
  <si>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</si>
  <si>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</si>
  <si>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</si>
  <si>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</si>
  <si>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</si>
  <si>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</si>
  <si>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</si>
  <si>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</si>
  <si>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</si>
  <si>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</si>
  <si>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</si>
  <si>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</si>
  <si>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</si>
  <si>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</si>
  <si>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</si>
  <si>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</si>
  <si>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</si>
  <si>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</si>
  <si>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</si>
  <si>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</si>
  <si>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</si>
  <si>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</si>
  <si>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</si>
  <si>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</si>
  <si>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</si>
  <si>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</si>
  <si>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</si>
  <si>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</si>
  <si>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</si>
  <si>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</si>
  <si>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</si>
  <si>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</si>
  <si>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</si>
  <si>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</si>
  <si>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</si>
  <si>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</si>
  <si>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</si>
  <si>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</si>
  <si>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GLAZBENA ŠKOLA JOSIPA RUNJANINA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</si>
  <si>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</si>
  <si>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</si>
  <si>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</si>
  <si>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</si>
  <si>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</si>
  <si>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</si>
  <si>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</si>
  <si>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</si>
  <si>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</si>
  <si>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</si>
  <si>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</si>
  <si>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</si>
  <si>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</si>
  <si>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</si>
  <si>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</si>
  <si>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</si>
  <si>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</si>
  <si>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</si>
  <si>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</si>
  <si>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</si>
  <si>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</si>
  <si>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</si>
  <si>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</si>
  <si>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</si>
  <si>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</si>
  <si>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</si>
  <si>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</si>
  <si>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</si>
  <si>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</si>
  <si>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</si>
  <si>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</si>
  <si>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</si>
  <si>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</si>
  <si>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</si>
  <si>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</si>
  <si>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</si>
  <si>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</si>
  <si>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</si>
  <si>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</si>
  <si>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</si>
  <si>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</si>
  <si>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</si>
  <si>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</si>
  <si>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</si>
  <si>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</si>
  <si>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</si>
  <si>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</si>
  <si>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</si>
  <si>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</si>
  <si>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</si>
  <si>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</si>
  <si>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</si>
  <si>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</si>
  <si>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</si>
  <si>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</si>
  <si>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</si>
  <si>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</si>
  <si>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</si>
  <si>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</si>
  <si>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</si>
  <si>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</si>
  <si>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</si>
  <si>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</si>
  <si>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</si>
  <si>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</si>
  <si>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</si>
  <si>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</si>
  <si>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</si>
  <si>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</si>
  <si>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</si>
  <si>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</si>
  <si>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</si>
  <si>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</si>
  <si>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</si>
  <si>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</si>
  <si>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</si>
  <si>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</si>
  <si>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</si>
  <si>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</si>
  <si>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</si>
  <si>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</si>
  <si>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</si>
  <si>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</si>
  <si>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</si>
  <si>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</si>
  <si>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</si>
  <si>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</si>
  <si>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</si>
  <si>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</si>
  <si>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Licence</t>
  </si>
  <si>
    <t>Oprema</t>
  </si>
  <si>
    <t>Sudske pristojbe</t>
  </si>
  <si>
    <t>Ostale pristojbe i naknade</t>
  </si>
  <si>
    <t>Troškovi sudskih postupaka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</si>
  <si>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</si>
  <si>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</si>
  <si>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</si>
  <si>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</si>
  <si>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</si>
  <si>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</si>
  <si>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</si>
  <si>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</si>
  <si>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</si>
  <si>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</si>
  <si>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</si>
  <si>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</si>
  <si>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</si>
  <si>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</si>
  <si>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>Procjena 2024.</t>
  </si>
  <si>
    <t xml:space="preserve">OPĆI DIO 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</si>
  <si>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</si>
  <si>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</si>
  <si>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</si>
  <si>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</si>
  <si>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</si>
  <si>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</si>
  <si>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</si>
  <si>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PRIMICI OD FINANCIJSKE IMOVINE I ZADUŽIVANJA</t>
  </si>
  <si>
    <t>IZDACI ZA FINANCIJSU IMOVINU I OTPLATU ZAJMOVA</t>
  </si>
  <si>
    <t>NETO FINANCIRANJE</t>
  </si>
  <si>
    <t>VIŠAK / MANJAK + NETO FINANCIRANJE</t>
  </si>
  <si>
    <t>Projekcija plana za 2024.</t>
  </si>
  <si>
    <t>Nagrade</t>
  </si>
  <si>
    <t>Ostali rashodi za nezaposlene</t>
  </si>
  <si>
    <t>Regres</t>
  </si>
  <si>
    <t>Naknade za bolest, invalidnost</t>
  </si>
  <si>
    <t>Darovi</t>
  </si>
  <si>
    <t xml:space="preserve">Višak iz 2022. </t>
  </si>
  <si>
    <t>Procjena 2025.</t>
  </si>
  <si>
    <t xml:space="preserve">Novi plan za 2023. </t>
  </si>
  <si>
    <t>Projekcija plana za 2025.</t>
  </si>
  <si>
    <t>PRENESENI VIŠAK IZ 2022. GODINE</t>
  </si>
  <si>
    <t>u eurima</t>
  </si>
  <si>
    <t>Laboratorijske usluge</t>
  </si>
  <si>
    <t>Naknade građanima i kućanstvima u novcu</t>
  </si>
  <si>
    <t>Ostale naknade iz proračuna u novcu</t>
  </si>
  <si>
    <t>Namirnice</t>
  </si>
  <si>
    <t>Naknade za prijevoz, za rad na terenu i odvojeni život</t>
  </si>
  <si>
    <t>DIO VIŠKA/MANJKA I PRETHODNE(IH) GODINA KOJI ĆE SE POKRITI/RASPOREDITI U RAZDOBLJU 2023.</t>
  </si>
  <si>
    <t xml:space="preserve">UKUPAN DONOS VIŠKA/MANJKA IZ PRETHODNE(IH) GODINA					</t>
  </si>
  <si>
    <t>EKONOMSKA KLASIFKACIJA
(na petoj razini)</t>
  </si>
  <si>
    <t>NAZIV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</si>
  <si>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</si>
  <si>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</si>
  <si>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</si>
  <si>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</si>
  <si>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od pozitivnih tečajnih razlika</t>
  </si>
  <si>
    <t>Prihodi od pruženih usluga</t>
  </si>
  <si>
    <t>Prihodi iz nadležnog proračuna za financiranje rashoda poslovanja-dec.</t>
  </si>
  <si>
    <t>Prihodi iz nadležnog proračuna za financiranje rashoda poslovanja-gradska sredstva</t>
  </si>
  <si>
    <t>Prihodi iz nadležnog proračuna za financiranje rashoda za nabavu nefinancijske imovine</t>
  </si>
  <si>
    <t>Ostali prihodi</t>
  </si>
  <si>
    <t>Višak prihoda poslovanja</t>
  </si>
  <si>
    <t>Prihodi od prodaje glazbenih instrumenata</t>
  </si>
  <si>
    <t>Sufinanciranje cijene usluge, participacije i slično</t>
  </si>
  <si>
    <t>Tekući prijenosi između prorač. kor. istog prorač. temeljem prijenosa EU sredstva (asistenti)</t>
  </si>
  <si>
    <t>Tekući prijenosi između prorač. kor. istog prorač. temeljem prijenosa EU-država (asistenti)</t>
  </si>
  <si>
    <t>Tekući prijenosi između prorač. kor. istog prorač. temeljem prijenosa EU sredstva (shema)</t>
  </si>
  <si>
    <t>Tekući prijenosi između prorač. kor. istog prorač. temeljem prijenosa EU-država (shema)</t>
  </si>
  <si>
    <t>Tekuće donacije od fizičkih osoba</t>
  </si>
  <si>
    <t>Tekuće donacije od neprofitnih organizacija</t>
  </si>
  <si>
    <t>Tekuće donacije od trgovačkih društava</t>
  </si>
  <si>
    <t>Tekuće donacije od ostalih subjekata izvan proračuna</t>
  </si>
  <si>
    <t>Gradski  proračun- DEC. (1.2.1.)</t>
  </si>
  <si>
    <t>Gradski proračun (1.1.2.)</t>
  </si>
  <si>
    <t>Županijski proračun (5.2.1.)</t>
  </si>
  <si>
    <t>Vlastiti     (3.1.1.)</t>
  </si>
  <si>
    <t>Pomoći-shema voća  (5.1.1.)</t>
  </si>
  <si>
    <t>Donacije (6.1.1.)</t>
  </si>
  <si>
    <t>Prihodi od nefin. Im. i nadoknade šteta s osnova osiguranja (3.1.1.)</t>
  </si>
  <si>
    <t>Pomoći-ministarstvo (5.1.1. + 5.3.1. kapitalne)</t>
  </si>
  <si>
    <t>Ravnateljica: ______________________ Dinka Peti, mag.mus.</t>
  </si>
  <si>
    <t>Predsjednik Školskog odbora: ___________________ Tomislav Ćavar, dipl.iur.</t>
  </si>
  <si>
    <t>Tekuće donacije</t>
  </si>
  <si>
    <t>Tekuće donacije u naravi</t>
  </si>
  <si>
    <t>Ostale tekuće donacije u naravi</t>
  </si>
  <si>
    <t>Ostala nespomenuta prava</t>
  </si>
  <si>
    <t>EU sredstva-asistenti (5.8.3.)</t>
  </si>
  <si>
    <t>EU sredstva-shema voća  (5.8.3.)</t>
  </si>
  <si>
    <t>UR.BROJ: 2196-4-3-01/03-1</t>
  </si>
  <si>
    <t>Otpremnine</t>
  </si>
  <si>
    <t>Pomoći-asistenti  (5.1.3.)</t>
  </si>
  <si>
    <t>Financijski plan od 06.11.2023.</t>
  </si>
  <si>
    <t xml:space="preserve">Financijski plan od 06.12.2023. </t>
  </si>
  <si>
    <t>Povećanje/smanjenje</t>
  </si>
  <si>
    <t>Povećanje/smanjenj</t>
  </si>
  <si>
    <t>Financijski plan od 11.12.2023.</t>
  </si>
  <si>
    <t>KLASA: 400-02/23-01/08</t>
  </si>
  <si>
    <t xml:space="preserve">                                 M.P.                                 21.12.2023.</t>
  </si>
  <si>
    <t>Treća izmjena i dopuna financijskog plana - plan rashoda i izdataka 2023. godine</t>
  </si>
  <si>
    <t xml:space="preserve"> TREĆA IZMJENA I DOPUNA FINANCIJSKOG PLANA GLAZBENE ŠKOLE JOSIPA RUNJANINA ZA 2023. GODINU</t>
  </si>
  <si>
    <t>Financijski plan od 21.12.2023.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</si>
</sst>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_k_n"/>
    <numFmt numFmtId="166" formatCode="#,##0.00000"/>
  </numFmts>
  <fonts count="3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20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49998474074526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2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31" fillId="0" borderId="0"/>
    <xf numFmtId="164" fontId="30" fillId="0" borderId="0" applyFont="0" applyFill="0" applyBorder="0" applyAlignment="0" applyProtection="0"/>
    <xf numFmtId="0" fontId="31" fillId="0" borderId="0"/>
  </cellStyleXfs>
  <cellXfs count="345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4" borderId="0" xfId="0" applyNumberFormat="1" applyFont="1" applyFill="1"/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3" fontId="7" fillId="7" borderId="0" xfId="0" applyNumberFormat="1" applyFont="1" applyFill="1"/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14" fillId="0" borderId="0" xfId="0" applyNumberFormat="1" applyFont="1"/>
    <xf numFmtId="3" fontId="7" fillId="4" borderId="0" xfId="0" applyNumberFormat="1" applyFont="1" applyFill="1" applyAlignment="1">
      <alignment wrapText="1"/>
    </xf>
    <xf numFmtId="3" fontId="8" fillId="0" borderId="16" xfId="0" applyNumberFormat="1" applyFont="1" applyBorder="1" applyAlignment="1">
      <alignment horizontal="center" wrapText="1"/>
    </xf>
    <xf numFmtId="0" fontId="8" fillId="0" borderId="16" xfId="0" applyNumberFormat="1" applyFont="1" applyBorder="1" applyAlignment="1">
      <alignment horizontal="center" vertical="center" wrapText="1"/>
    </xf>
    <xf numFmtId="3" fontId="8" fillId="0" borderId="16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0" fontId="8" fillId="3" borderId="21" xfId="0" applyNumberFormat="1" applyFont="1" applyFill="1" applyBorder="1" applyAlignment="1">
      <alignment horizontal="center"/>
    </xf>
    <xf numFmtId="0" fontId="8" fillId="3" borderId="22" xfId="0" applyNumberFormat="1" applyFont="1" applyFill="1" applyBorder="1" applyAlignment="1">
      <alignment horizontal="center"/>
    </xf>
    <xf numFmtId="4" fontId="8" fillId="3" borderId="22" xfId="5" applyNumberFormat="1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center" vertical="center" wrapText="1"/>
    </xf>
    <xf numFmtId="4" fontId="8" fillId="3" borderId="8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4" fontId="8" fillId="0" borderId="12" xfId="0" applyNumberFormat="1" applyFont="1" applyBorder="1" applyAlignment="1">
      <alignment horizontal="right"/>
    </xf>
    <xf numFmtId="4" fontId="8" fillId="0" borderId="18" xfId="0" applyNumberFormat="1" applyFont="1" applyBorder="1" applyAlignment="1">
      <alignment horizontal="right"/>
    </xf>
    <xf numFmtId="4" fontId="8" fillId="0" borderId="18" xfId="0" quotePrefix="1" applyNumberFormat="1" applyFont="1" applyBorder="1" applyAlignment="1">
      <alignment horizontal="right" wrapText="1"/>
    </xf>
    <xf numFmtId="0" fontId="9" fillId="0" borderId="28" xfId="0" applyNumberFormat="1" applyFont="1" applyBorder="1" applyAlignment="1">
      <alignment horizontal="center"/>
    </xf>
    <xf numFmtId="0" fontId="9" fillId="0" borderId="26" xfId="0" applyNumberFormat="1" applyFont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9" fillId="0" borderId="16" xfId="0" applyNumberFormat="1" applyFont="1" applyBorder="1" applyAlignment="1">
      <alignment horizontal="center"/>
    </xf>
    <xf numFmtId="0" fontId="9" fillId="4" borderId="16" xfId="0" applyNumberFormat="1" applyFont="1" applyFill="1" applyBorder="1" applyAlignment="1">
      <alignment horizontal="center"/>
    </xf>
    <xf numFmtId="0" fontId="9" fillId="4" borderId="26" xfId="0" applyNumberFormat="1" applyFont="1" applyFill="1" applyBorder="1" applyAlignment="1">
      <alignment horizontal="center"/>
    </xf>
    <xf numFmtId="4" fontId="8" fillId="3" borderId="9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9" fillId="0" borderId="16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4" fontId="9" fillId="4" borderId="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3" fontId="8" fillId="0" borderId="26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0" borderId="27" xfId="0" applyNumberFormat="1" applyFont="1" applyBorder="1" applyAlignment="1">
      <alignment horizontal="right"/>
    </xf>
    <xf numFmtId="4" fontId="8" fillId="11" borderId="22" xfId="0" applyNumberFormat="1" applyFont="1" applyFill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22" xfId="5" applyNumberFormat="1" applyFont="1" applyFill="1" applyBorder="1" applyAlignment="1">
      <alignment horizontal="right"/>
    </xf>
    <xf numFmtId="165" fontId="21" fillId="13" borderId="2" xfId="8" applyNumberFormat="1" applyFont="1" applyFill="1" applyBorder="1" applyAlignment="1"/>
    <xf numFmtId="165" fontId="21" fillId="0" borderId="2" xfId="8" applyNumberFormat="1" applyFont="1" applyBorder="1" applyAlignment="1"/>
    <xf numFmtId="165" fontId="21" fillId="12" borderId="2" xfId="8" applyNumberFormat="1" applyFont="1" applyFill="1" applyBorder="1" applyAlignment="1"/>
    <xf numFmtId="165" fontId="21" fillId="0" borderId="3" xfId="8" applyNumberFormat="1" applyFont="1" applyBorder="1" applyAlignment="1"/>
    <xf numFmtId="4" fontId="8" fillId="11" borderId="22" xfId="0" applyNumberFormat="1" applyFont="1" applyFill="1" applyBorder="1" applyAlignment="1">
      <alignment horizontal="center" vertical="center" wrapText="1"/>
    </xf>
    <xf numFmtId="4" fontId="22" fillId="12" borderId="3" xfId="0" applyNumberFormat="1" applyFont="1" applyFill="1" applyBorder="1" applyAlignment="1">
      <alignment horizontal="center" vertical="center" wrapText="1"/>
    </xf>
    <xf numFmtId="4" fontId="22" fillId="13" borderId="2" xfId="0" applyNumberFormat="1" applyFont="1" applyFill="1" applyBorder="1" applyAlignment="1">
      <alignment horizontal="center" vertical="center" wrapText="1"/>
    </xf>
    <xf numFmtId="4" fontId="22" fillId="12" borderId="2" xfId="0" applyNumberFormat="1" applyFont="1" applyFill="1" applyBorder="1" applyAlignment="1">
      <alignment horizontal="center" vertical="center" wrapText="1"/>
    </xf>
    <xf numFmtId="4" fontId="23" fillId="12" borderId="2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4" fontId="0" fillId="0" borderId="0" xfId="0" applyNumberFormat="1"/>
    <xf numFmtId="0" fontId="26" fillId="0" borderId="0" xfId="6" applyFont="1"/>
    <xf numFmtId="4" fontId="25" fillId="4" borderId="2" xfId="6" applyNumberFormat="1" applyFont="1" applyFill="1" applyBorder="1" applyAlignment="1">
      <alignment horizontal="right" wrapText="1"/>
    </xf>
    <xf numFmtId="4" fontId="26" fillId="4" borderId="2" xfId="6" applyNumberFormat="1" applyFont="1" applyFill="1" applyBorder="1" applyAlignment="1">
      <alignment horizontal="right" wrapText="1"/>
    </xf>
    <xf numFmtId="4" fontId="26" fillId="4" borderId="18" xfId="6" applyNumberFormat="1" applyFont="1" applyFill="1" applyBorder="1" applyAlignment="1">
      <alignment horizontal="right" wrapText="1"/>
    </xf>
    <xf numFmtId="0" fontId="26" fillId="4" borderId="32" xfId="6" applyNumberFormat="1" applyFont="1" applyFill="1" applyBorder="1" applyAlignment="1">
      <alignment horizontal="left" wrapText="1"/>
    </xf>
    <xf numFmtId="4" fontId="26" fillId="4" borderId="33" xfId="6" applyNumberFormat="1" applyFont="1" applyFill="1" applyBorder="1" applyAlignment="1">
      <alignment horizontal="right" wrapText="1"/>
    </xf>
    <xf numFmtId="4" fontId="26" fillId="4" borderId="34" xfId="6" applyNumberFormat="1" applyFont="1" applyFill="1" applyBorder="1" applyAlignment="1">
      <alignment horizontal="right" wrapText="1"/>
    </xf>
    <xf numFmtId="0" fontId="26" fillId="4" borderId="35" xfId="6" applyNumberFormat="1" applyFont="1" applyFill="1" applyBorder="1" applyAlignment="1">
      <alignment horizontal="left"/>
    </xf>
    <xf numFmtId="4" fontId="26" fillId="4" borderId="36" xfId="6" applyNumberFormat="1" applyFont="1" applyFill="1" applyBorder="1" applyAlignment="1">
      <alignment horizontal="right"/>
    </xf>
    <xf numFmtId="4" fontId="26" fillId="4" borderId="37" xfId="6" applyNumberFormat="1" applyFont="1" applyFill="1" applyBorder="1" applyAlignment="1">
      <alignment horizontal="right"/>
    </xf>
    <xf numFmtId="0" fontId="26" fillId="4" borderId="19" xfId="6" applyNumberFormat="1" applyFont="1" applyFill="1" applyBorder="1"/>
    <xf numFmtId="4" fontId="26" fillId="4" borderId="31" xfId="6" applyNumberFormat="1" applyFont="1" applyFill="1" applyBorder="1" applyAlignment="1">
      <alignment horizontal="right"/>
    </xf>
    <xf numFmtId="4" fontId="26" fillId="4" borderId="20" xfId="6" applyNumberFormat="1" applyFont="1" applyFill="1" applyBorder="1" applyAlignment="1">
      <alignment horizontal="right"/>
    </xf>
    <xf numFmtId="4" fontId="29" fillId="4" borderId="0" xfId="6" applyNumberFormat="1" applyFont="1" applyFill="1" applyBorder="1" applyAlignment="1">
      <alignment horizontal="right"/>
    </xf>
    <xf numFmtId="0" fontId="26" fillId="4" borderId="21" xfId="6" applyNumberFormat="1" applyFont="1" applyFill="1" applyBorder="1" applyAlignment="1">
      <alignment horizontal="left"/>
    </xf>
    <xf numFmtId="4" fontId="25" fillId="4" borderId="22" xfId="6" applyNumberFormat="1" applyFont="1" applyFill="1" applyBorder="1" applyAlignment="1">
      <alignment horizontal="right"/>
    </xf>
    <xf numFmtId="4" fontId="25" fillId="4" borderId="23" xfId="6" applyNumberFormat="1" applyFont="1" applyFill="1" applyBorder="1" applyAlignment="1">
      <alignment horizontal="right"/>
    </xf>
    <xf numFmtId="0" fontId="26" fillId="4" borderId="0" xfId="6" applyNumberFormat="1" applyFont="1" applyFill="1" applyBorder="1" applyAlignment="1">
      <alignment horizontal="left"/>
    </xf>
    <xf numFmtId="4" fontId="25" fillId="4" borderId="0" xfId="6" applyNumberFormat="1" applyFont="1" applyFill="1" applyBorder="1" applyAlignment="1">
      <alignment horizontal="right"/>
    </xf>
    <xf numFmtId="0" fontId="26" fillId="0" borderId="0" xfId="0" applyFont="1"/>
    <xf numFmtId="0" fontId="9" fillId="0" borderId="0" xfId="0" applyFont="1"/>
    <xf numFmtId="3" fontId="8" fillId="3" borderId="21" xfId="0" applyNumberFormat="1" applyFont="1" applyFill="1" applyBorder="1" applyAlignment="1">
      <alignment horizontal="center"/>
    </xf>
    <xf numFmtId="4" fontId="8" fillId="3" borderId="22" xfId="0" applyNumberFormat="1" applyFont="1" applyFill="1" applyBorder="1"/>
    <xf numFmtId="4" fontId="8" fillId="3" borderId="23" xfId="0" applyNumberFormat="1" applyFont="1" applyFill="1" applyBorder="1"/>
    <xf numFmtId="3" fontId="8" fillId="3" borderId="29" xfId="0" applyNumberFormat="1" applyFont="1" applyFill="1" applyBorder="1" applyAlignment="1">
      <alignment horizontal="center"/>
    </xf>
    <xf numFmtId="4" fontId="8" fillId="3" borderId="6" xfId="0" applyNumberFormat="1" applyFont="1" applyFill="1" applyBorder="1"/>
    <xf numFmtId="4" fontId="8" fillId="3" borderId="10" xfId="0" applyNumberFormat="1" applyFont="1" applyFill="1" applyBorder="1"/>
    <xf numFmtId="0" fontId="8" fillId="0" borderId="28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165" fontId="9" fillId="0" borderId="38" xfId="0" applyNumberFormat="1" applyFont="1" applyBorder="1"/>
    <xf numFmtId="0" fontId="25" fillId="4" borderId="24" xfId="6" applyFont="1" applyFill="1" applyBorder="1"/>
    <xf numFmtId="49" fontId="25" fillId="4" borderId="8" xfId="6" applyNumberFormat="1" applyFont="1" applyFill="1" applyBorder="1" applyAlignment="1">
      <alignment horizontal="center" wrapText="1"/>
    </xf>
    <xf numFmtId="49" fontId="25" fillId="4" borderId="30" xfId="6" applyNumberFormat="1" applyFont="1" applyFill="1" applyBorder="1" applyAlignment="1">
      <alignment horizontal="center" wrapText="1"/>
    </xf>
    <xf numFmtId="0" fontId="25" fillId="4" borderId="15" xfId="6" applyFont="1" applyFill="1" applyBorder="1"/>
    <xf numFmtId="4" fontId="25" fillId="4" borderId="11" xfId="6" applyNumberFormat="1" applyFont="1" applyFill="1" applyBorder="1" applyAlignment="1">
      <alignment horizontal="right" wrapText="1"/>
    </xf>
    <xf numFmtId="4" fontId="25" fillId="4" borderId="12" xfId="6" applyNumberFormat="1" applyFont="1" applyFill="1" applyBorder="1" applyAlignment="1">
      <alignment horizontal="right" wrapText="1"/>
    </xf>
    <xf numFmtId="0" fontId="26" fillId="4" borderId="16" xfId="6" applyFont="1" applyFill="1" applyBorder="1"/>
    <xf numFmtId="4" fontId="25" fillId="4" borderId="18" xfId="6" applyNumberFormat="1" applyFont="1" applyFill="1" applyBorder="1" applyAlignment="1">
      <alignment horizontal="right" wrapText="1"/>
    </xf>
    <xf numFmtId="0" fontId="25" fillId="4" borderId="16" xfId="6" applyFont="1" applyFill="1" applyBorder="1"/>
    <xf numFmtId="3" fontId="25" fillId="4" borderId="29" xfId="6" applyNumberFormat="1" applyFont="1" applyFill="1" applyBorder="1" applyAlignment="1">
      <alignment horizontal="left"/>
    </xf>
    <xf numFmtId="4" fontId="25" fillId="3" borderId="6" xfId="6" applyNumberFormat="1" applyFont="1" applyFill="1" applyBorder="1" applyAlignment="1">
      <alignment horizontal="right"/>
    </xf>
    <xf numFmtId="4" fontId="25" fillId="3" borderId="10" xfId="6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29" fillId="4" borderId="17" xfId="6" applyNumberFormat="1" applyFont="1" applyFill="1" applyBorder="1"/>
    <xf numFmtId="4" fontId="29" fillId="4" borderId="39" xfId="6" applyNumberFormat="1" applyFont="1" applyFill="1" applyBorder="1" applyAlignment="1">
      <alignment horizontal="right"/>
    </xf>
    <xf numFmtId="0" fontId="26" fillId="0" borderId="0" xfId="6" applyFont="1" applyAlignment="1">
      <alignment horizontal="right"/>
    </xf>
    <xf numFmtId="3" fontId="8" fillId="3" borderId="22" xfId="0" applyNumberFormat="1" applyFont="1" applyFill="1" applyBorder="1" applyAlignment="1">
      <alignment horizontal="center" wrapText="1"/>
    </xf>
    <xf numFmtId="4" fontId="22" fillId="11" borderId="22" xfId="0" applyNumberFormat="1" applyFont="1" applyFill="1" applyBorder="1" applyAlignment="1">
      <alignment horizontal="center" vertical="center" wrapText="1"/>
    </xf>
    <xf numFmtId="165" fontId="20" fillId="11" borderId="22" xfId="8" applyNumberFormat="1" applyFont="1" applyFill="1" applyBorder="1" applyAlignment="1"/>
    <xf numFmtId="165" fontId="9" fillId="12" borderId="3" xfId="0" applyNumberFormat="1" applyFont="1" applyFill="1" applyBorder="1" applyAlignment="1">
      <alignment horizontal="right"/>
    </xf>
    <xf numFmtId="165" fontId="21" fillId="12" borderId="3" xfId="8" applyNumberFormat="1" applyFont="1" applyFill="1" applyBorder="1" applyAlignment="1"/>
    <xf numFmtId="4" fontId="18" fillId="14" borderId="22" xfId="0" applyNumberFormat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" fontId="22" fillId="15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/>
    </xf>
    <xf numFmtId="0" fontId="8" fillId="6" borderId="21" xfId="0" quotePrefix="1" applyNumberFormat="1" applyFont="1" applyFill="1" applyBorder="1" applyAlignment="1">
      <alignment horizontal="center" vertical="center" wrapText="1"/>
    </xf>
    <xf numFmtId="0" fontId="8" fillId="6" borderId="22" xfId="0" applyNumberFormat="1" applyFont="1" applyFill="1" applyBorder="1" applyAlignment="1">
      <alignment horizontal="center" vertical="center" wrapText="1"/>
    </xf>
    <xf numFmtId="4" fontId="8" fillId="6" borderId="22" xfId="0" applyNumberFormat="1" applyFont="1" applyFill="1" applyBorder="1" applyAlignment="1">
      <alignment horizontal="center" vertical="center" wrapText="1"/>
    </xf>
    <xf numFmtId="3" fontId="8" fillId="6" borderId="22" xfId="0" applyNumberFormat="1" applyFont="1" applyFill="1" applyBorder="1" applyAlignment="1">
      <alignment horizontal="center" vertical="center" wrapText="1"/>
    </xf>
    <xf numFmtId="0" fontId="12" fillId="5" borderId="21" xfId="0" quotePrefix="1" applyNumberFormat="1" applyFont="1" applyFill="1" applyBorder="1" applyAlignment="1">
      <alignment horizontal="left" vertical="center" wrapText="1"/>
    </xf>
    <xf numFmtId="0" fontId="12" fillId="8" borderId="22" xfId="0" applyNumberFormat="1" applyFont="1" applyFill="1" applyBorder="1" applyAlignment="1">
      <alignment horizontal="center" vertical="center" wrapText="1"/>
    </xf>
    <xf numFmtId="165" fontId="18" fillId="10" borderId="22" xfId="0" applyNumberFormat="1" applyFont="1" applyFill="1" applyBorder="1" applyAlignment="1">
      <alignment horizontal="right" vertical="center" wrapText="1"/>
    </xf>
    <xf numFmtId="4" fontId="18" fillId="10" borderId="22" xfId="0" applyNumberFormat="1" applyFont="1" applyFill="1" applyBorder="1" applyAlignment="1">
      <alignment horizontal="right" vertical="center" wrapText="1"/>
    </xf>
    <xf numFmtId="4" fontId="12" fillId="5" borderId="22" xfId="5" applyNumberFormat="1" applyFont="1" applyFill="1" applyBorder="1" applyAlignment="1">
      <alignment horizontal="right" vertical="center" wrapText="1"/>
    </xf>
    <xf numFmtId="4" fontId="18" fillId="10" borderId="22" xfId="5" applyNumberFormat="1" applyFont="1" applyFill="1" applyBorder="1" applyAlignment="1">
      <alignment horizontal="right" vertical="center" wrapText="1"/>
    </xf>
    <xf numFmtId="4" fontId="22" fillId="12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0" fontId="9" fillId="4" borderId="28" xfId="0" applyNumberFormat="1" applyFont="1" applyFill="1" applyBorder="1" applyAlignment="1">
      <alignment horizontal="center"/>
    </xf>
    <xf numFmtId="4" fontId="8" fillId="3" borderId="22" xfId="0" applyNumberFormat="1" applyFont="1" applyFill="1" applyBorder="1" applyAlignment="1">
      <alignment horizontal="right"/>
    </xf>
    <xf numFmtId="165" fontId="8" fillId="11" borderId="22" xfId="0" applyNumberFormat="1" applyFont="1" applyFill="1" applyBorder="1" applyAlignment="1">
      <alignment horizontal="right"/>
    </xf>
    <xf numFmtId="4" fontId="20" fillId="11" borderId="22" xfId="8" applyNumberFormat="1" applyFont="1" applyFill="1" applyBorder="1"/>
    <xf numFmtId="0" fontId="9" fillId="7" borderId="28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4" fontId="22" fillId="13" borderId="4" xfId="0" applyNumberFormat="1" applyFont="1" applyFill="1" applyBorder="1" applyAlignment="1">
      <alignment horizontal="center" vertical="center" wrapText="1"/>
    </xf>
    <xf numFmtId="165" fontId="9" fillId="13" borderId="4" xfId="0" applyNumberFormat="1" applyFont="1" applyFill="1" applyBorder="1" applyAlignment="1">
      <alignment horizontal="right"/>
    </xf>
    <xf numFmtId="4" fontId="9" fillId="13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5" fontId="21" fillId="13" borderId="4" xfId="8" applyNumberFormat="1" applyFont="1" applyFill="1" applyBorder="1" applyAlignment="1"/>
    <xf numFmtId="0" fontId="8" fillId="3" borderId="22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4" fontId="8" fillId="11" borderId="22" xfId="5" applyNumberFormat="1" applyFont="1" applyFill="1" applyBorder="1" applyAlignment="1">
      <alignment horizontal="right" wrapText="1"/>
    </xf>
    <xf numFmtId="4" fontId="8" fillId="3" borderId="22" xfId="5" applyNumberFormat="1" applyFont="1" applyFill="1" applyBorder="1" applyAlignment="1">
      <alignment horizontal="right" wrapText="1"/>
    </xf>
    <xf numFmtId="49" fontId="9" fillId="7" borderId="4" xfId="0" applyNumberFormat="1" applyFont="1" applyFill="1" applyBorder="1" applyAlignment="1">
      <alignment horizontal="center" shrinkToFit="1"/>
    </xf>
    <xf numFmtId="49" fontId="8" fillId="3" borderId="22" xfId="0" applyNumberFormat="1" applyFont="1" applyFill="1" applyBorder="1" applyAlignment="1">
      <alignment horizontal="center" shrinkToFit="1"/>
    </xf>
    <xf numFmtId="49" fontId="9" fillId="4" borderId="3" xfId="0" applyNumberFormat="1" applyFont="1" applyFill="1" applyBorder="1" applyAlignment="1">
      <alignment horizontal="center" shrinkToFit="1"/>
    </xf>
    <xf numFmtId="4" fontId="8" fillId="13" borderId="4" xfId="5" applyNumberFormat="1" applyFont="1" applyFill="1" applyBorder="1" applyAlignment="1">
      <alignment horizontal="right"/>
    </xf>
    <xf numFmtId="4" fontId="8" fillId="7" borderId="4" xfId="5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center" shrinkToFit="1"/>
    </xf>
    <xf numFmtId="0" fontId="9" fillId="3" borderId="21" xfId="0" applyNumberFormat="1" applyFont="1" applyFill="1" applyBorder="1" applyAlignment="1">
      <alignment horizontal="center"/>
    </xf>
    <xf numFmtId="0" fontId="8" fillId="3" borderId="22" xfId="0" quotePrefix="1" applyNumberFormat="1" applyFont="1" applyFill="1" applyBorder="1" applyAlignment="1">
      <alignment horizontal="center" vertical="justify"/>
    </xf>
    <xf numFmtId="166" fontId="14" fillId="0" borderId="0" xfId="0" applyNumberFormat="1" applyFont="1" applyAlignment="1">
      <alignment horizontal="left" wrapText="1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4" fontId="28" fillId="4" borderId="6" xfId="6" applyNumberFormat="1" applyFont="1" applyFill="1" applyBorder="1" applyAlignment="1">
      <alignment horizontal="center"/>
    </xf>
    <xf numFmtId="4" fontId="28" fillId="4" borderId="10" xfId="6" applyNumberFormat="1" applyFont="1" applyFill="1" applyBorder="1" applyAlignment="1">
      <alignment horizontal="center"/>
    </xf>
    <xf numFmtId="0" fontId="8" fillId="4" borderId="16" xfId="0" applyNumberFormat="1" applyFont="1" applyFill="1" applyBorder="1" applyAlignment="1">
      <alignment horizontal="center"/>
    </xf>
    <xf numFmtId="4" fontId="23" fillId="15" borderId="2" xfId="0" applyNumberFormat="1" applyFont="1" applyFill="1" applyBorder="1" applyAlignment="1">
      <alignment horizontal="center" vertical="center" wrapText="1"/>
    </xf>
    <xf numFmtId="165" fontId="21" fillId="15" borderId="2" xfId="8" applyNumberFormat="1" applyFont="1" applyFill="1" applyBorder="1" applyAlignment="1"/>
    <xf numFmtId="4" fontId="9" fillId="15" borderId="2" xfId="5" applyNumberFormat="1" applyFont="1" applyFill="1" applyBorder="1" applyAlignment="1">
      <alignment horizontal="right"/>
    </xf>
    <xf numFmtId="165" fontId="9" fillId="15" borderId="2" xfId="0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4" fontId="22" fillId="16" borderId="2" xfId="0" applyNumberFormat="1" applyFont="1" applyFill="1" applyBorder="1" applyAlignment="1">
      <alignment horizontal="center" vertical="center" wrapText="1"/>
    </xf>
    <xf numFmtId="165" fontId="9" fillId="7" borderId="2" xfId="0" applyNumberFormat="1" applyFont="1" applyFill="1" applyBorder="1" applyAlignment="1">
      <alignment horizontal="right"/>
    </xf>
    <xf numFmtId="165" fontId="21" fillId="7" borderId="2" xfId="8" applyNumberFormat="1" applyFont="1" applyFill="1" applyBorder="1" applyAlignment="1"/>
    <xf numFmtId="0" fontId="25" fillId="4" borderId="40" xfId="6" applyFont="1" applyFill="1" applyBorder="1"/>
    <xf numFmtId="49" fontId="25" fillId="4" borderId="41" xfId="6" applyNumberFormat="1" applyFont="1" applyFill="1" applyBorder="1" applyAlignment="1">
      <alignment horizontal="center" wrapText="1"/>
    </xf>
    <xf numFmtId="3" fontId="26" fillId="4" borderId="41" xfId="6" applyNumberFormat="1" applyFont="1" applyFill="1" applyBorder="1" applyAlignment="1">
      <alignment horizontal="right" wrapText="1"/>
    </xf>
    <xf numFmtId="3" fontId="26" fillId="4" borderId="38" xfId="6" applyNumberFormat="1" applyFont="1" applyFill="1" applyBorder="1" applyAlignment="1">
      <alignment horizontal="right" wrapText="1"/>
    </xf>
    <xf numFmtId="4" fontId="28" fillId="4" borderId="11" xfId="6" applyNumberFormat="1" applyFont="1" applyFill="1" applyBorder="1" applyAlignment="1">
      <alignment horizontal="center"/>
    </xf>
    <xf numFmtId="4" fontId="28" fillId="4" borderId="12" xfId="6" applyNumberFormat="1" applyFont="1" applyFill="1" applyBorder="1" applyAlignment="1">
      <alignment horizontal="center"/>
    </xf>
    <xf numFmtId="0" fontId="0" fillId="0" borderId="0" xfId="0"/>
    <xf numFmtId="0" fontId="27" fillId="4" borderId="15" xfId="6" applyNumberFormat="1" applyFont="1" applyFill="1" applyBorder="1" applyAlignment="1">
      <alignment horizontal="left" wrapText="1"/>
    </xf>
    <xf numFmtId="0" fontId="27" fillId="4" borderId="29" xfId="6" applyNumberFormat="1" applyFont="1" applyFill="1" applyBorder="1" applyAlignment="1">
      <alignment horizontal="left" wrapText="1"/>
    </xf>
    <xf numFmtId="4" fontId="0" fillId="4" borderId="7" xfId="0" applyNumberFormat="1" applyFill="1" applyBorder="1" applyAlignment="1">
      <alignment vertical="top"/>
    </xf>
    <xf numFmtId="4" fontId="0" fillId="4" borderId="8" xfId="0" applyNumberFormat="1" applyFill="1" applyBorder="1" applyAlignment="1">
      <alignment vertical="top"/>
    </xf>
    <xf numFmtId="4" fontId="33" fillId="4" borderId="9" xfId="0" applyNumberFormat="1" applyFont="1" applyFill="1" applyBorder="1" applyAlignment="1">
      <alignment vertical="top"/>
    </xf>
    <xf numFmtId="0" fontId="34" fillId="4" borderId="15" xfId="0" applyFont="1" applyFill="1" applyBorder="1" applyAlignment="1">
      <alignment horizontal="center" vertical="top"/>
    </xf>
    <xf numFmtId="0" fontId="34" fillId="4" borderId="11" xfId="0" applyFont="1" applyFill="1" applyBorder="1" applyAlignment="1">
      <alignment horizontal="left" vertical="top" wrapText="1"/>
    </xf>
    <xf numFmtId="165" fontId="35" fillId="4" borderId="12" xfId="0" applyNumberFormat="1" applyFont="1" applyFill="1" applyBorder="1" applyAlignment="1">
      <alignment horizontal="right" vertical="top"/>
    </xf>
    <xf numFmtId="0" fontId="34" fillId="4" borderId="16" xfId="0" applyFont="1" applyFill="1" applyBorder="1" applyAlignment="1">
      <alignment horizontal="center" vertical="top"/>
    </xf>
    <xf numFmtId="0" fontId="34" fillId="4" borderId="2" xfId="0" applyFont="1" applyFill="1" applyBorder="1" applyAlignment="1">
      <alignment horizontal="left" vertical="top" wrapText="1"/>
    </xf>
    <xf numFmtId="165" fontId="35" fillId="4" borderId="18" xfId="0" applyNumberFormat="1" applyFont="1" applyFill="1" applyBorder="1" applyAlignment="1">
      <alignment horizontal="right" vertical="top"/>
    </xf>
    <xf numFmtId="4" fontId="35" fillId="4" borderId="2" xfId="0" applyNumberFormat="1" applyFont="1" applyFill="1" applyBorder="1" applyAlignment="1">
      <alignment vertical="top"/>
    </xf>
    <xf numFmtId="4" fontId="35" fillId="4" borderId="18" xfId="0" applyNumberFormat="1" applyFont="1" applyFill="1" applyBorder="1" applyAlignment="1">
      <alignment horizontal="right" vertical="top"/>
    </xf>
    <xf numFmtId="0" fontId="34" fillId="4" borderId="2" xfId="0" applyFont="1" applyFill="1" applyBorder="1" applyAlignment="1">
      <alignment horizontal="left" vertical="top"/>
    </xf>
    <xf numFmtId="0" fontId="35" fillId="4" borderId="29" xfId="0" applyFont="1" applyFill="1" applyBorder="1" applyAlignment="1">
      <alignment horizontal="center"/>
    </xf>
    <xf numFmtId="0" fontId="34" fillId="4" borderId="6" xfId="0" applyFont="1" applyFill="1" applyBorder="1" applyAlignment="1">
      <alignment wrapText="1"/>
    </xf>
    <xf numFmtId="165" fontId="35" fillId="4" borderId="10" xfId="0" applyNumberFormat="1" applyFont="1" applyFill="1" applyBorder="1" applyAlignment="1">
      <alignment horizontal="right" vertical="top"/>
    </xf>
    <xf numFmtId="3" fontId="36" fillId="0" borderId="0" xfId="0" applyNumberFormat="1" applyFont="1"/>
    <xf numFmtId="4" fontId="36" fillId="0" borderId="0" xfId="0" applyNumberFormat="1" applyFont="1"/>
    <xf numFmtId="0" fontId="36" fillId="0" borderId="0" xfId="0" applyNumberFormat="1" applyFont="1"/>
    <xf numFmtId="3" fontId="8" fillId="3" borderId="8" xfId="0" applyNumberFormat="1" applyFont="1" applyFill="1" applyBorder="1" applyAlignment="1">
      <alignment horizontal="center" vertical="center" wrapText="1"/>
    </xf>
    <xf numFmtId="0" fontId="16" fillId="0" borderId="0" xfId="0" applyFont="1"/>
    <xf numFmtId="3" fontId="28" fillId="0" borderId="0" xfId="0" applyNumberFormat="1" applyFont="1"/>
    <xf numFmtId="3" fontId="10" fillId="0" borderId="0" xfId="0" applyNumberFormat="1" applyFont="1" applyAlignment="1">
      <alignment horizontal="left" vertical="center"/>
    </xf>
    <xf numFmtId="4" fontId="12" fillId="5" borderId="23" xfId="5" applyNumberFormat="1" applyFont="1" applyFill="1" applyBorder="1" applyAlignment="1">
      <alignment horizontal="right" vertical="center" wrapText="1"/>
    </xf>
    <xf numFmtId="4" fontId="8" fillId="3" borderId="23" xfId="5" applyNumberFormat="1" applyFont="1" applyFill="1" applyBorder="1" applyAlignment="1">
      <alignment horizontal="right"/>
    </xf>
    <xf numFmtId="4" fontId="9" fillId="0" borderId="38" xfId="5" applyNumberFormat="1" applyFont="1" applyBorder="1" applyAlignment="1">
      <alignment horizontal="right"/>
    </xf>
    <xf numFmtId="4" fontId="9" fillId="0" borderId="18" xfId="5" applyNumberFormat="1" applyFont="1" applyBorder="1" applyAlignment="1">
      <alignment horizontal="right"/>
    </xf>
    <xf numFmtId="4" fontId="9" fillId="0" borderId="27" xfId="5" applyNumberFormat="1" applyFont="1" applyBorder="1" applyAlignment="1">
      <alignment horizontal="right"/>
    </xf>
    <xf numFmtId="4" fontId="8" fillId="3" borderId="23" xfId="0" applyNumberFormat="1" applyFont="1" applyFill="1" applyBorder="1" applyAlignment="1">
      <alignment horizontal="right"/>
    </xf>
    <xf numFmtId="4" fontId="9" fillId="0" borderId="38" xfId="0" applyNumberFormat="1" applyFont="1" applyBorder="1" applyAlignment="1">
      <alignment horizontal="right"/>
    </xf>
    <xf numFmtId="4" fontId="9" fillId="4" borderId="18" xfId="0" applyNumberFormat="1" applyFont="1" applyFill="1" applyBorder="1" applyAlignment="1">
      <alignment horizontal="right"/>
    </xf>
    <xf numFmtId="4" fontId="9" fillId="4" borderId="27" xfId="0" applyNumberFormat="1" applyFont="1" applyFill="1" applyBorder="1" applyAlignment="1">
      <alignment horizontal="right"/>
    </xf>
    <xf numFmtId="4" fontId="9" fillId="7" borderId="38" xfId="0" applyNumberFormat="1" applyFont="1" applyFill="1" applyBorder="1" applyAlignment="1">
      <alignment horizontal="right"/>
    </xf>
    <xf numFmtId="4" fontId="9" fillId="0" borderId="18" xfId="0" applyNumberFormat="1" applyFont="1" applyBorder="1" applyAlignment="1">
      <alignment horizontal="right"/>
    </xf>
    <xf numFmtId="4" fontId="9" fillId="7" borderId="18" xfId="0" applyNumberFormat="1" applyFont="1" applyFill="1" applyBorder="1" applyAlignment="1">
      <alignment horizontal="right"/>
    </xf>
    <xf numFmtId="4" fontId="9" fillId="7" borderId="18" xfId="5" applyNumberFormat="1" applyFont="1" applyFill="1" applyBorder="1" applyAlignment="1">
      <alignment horizontal="right"/>
    </xf>
    <xf numFmtId="4" fontId="9" fillId="7" borderId="38" xfId="5" applyNumberFormat="1" applyFont="1" applyFill="1" applyBorder="1" applyAlignment="1">
      <alignment horizontal="right"/>
    </xf>
    <xf numFmtId="4" fontId="9" fillId="4" borderId="18" xfId="5" applyNumberFormat="1" applyFont="1" applyFill="1" applyBorder="1" applyAlignment="1">
      <alignment horizontal="right"/>
    </xf>
    <xf numFmtId="4" fontId="9" fillId="4" borderId="27" xfId="5" applyNumberFormat="1" applyFont="1" applyFill="1" applyBorder="1" applyAlignment="1">
      <alignment horizontal="right"/>
    </xf>
    <xf numFmtId="4" fontId="8" fillId="3" borderId="23" xfId="5" applyNumberFormat="1" applyFont="1" applyFill="1" applyBorder="1" applyAlignment="1">
      <alignment horizontal="right" wrapText="1"/>
    </xf>
    <xf numFmtId="4" fontId="8" fillId="7" borderId="38" xfId="5" applyNumberFormat="1" applyFont="1" applyFill="1" applyBorder="1" applyAlignment="1">
      <alignment horizontal="right"/>
    </xf>
    <xf numFmtId="0" fontId="32" fillId="17" borderId="7" xfId="0" applyFont="1" applyFill="1" applyBorder="1" applyAlignment="1">
      <alignment horizontal="center" vertical="top" wrapText="1"/>
    </xf>
    <xf numFmtId="0" fontId="32" fillId="17" borderId="8" xfId="0" applyFont="1" applyFill="1" applyBorder="1" applyAlignment="1">
      <alignment horizontal="center" vertical="top" wrapText="1"/>
    </xf>
    <xf numFmtId="0" fontId="32" fillId="17" borderId="9" xfId="0" applyFont="1" applyFill="1" applyBorder="1" applyAlignment="1">
      <alignment horizontal="center" vertical="top" wrapText="1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/>
    <xf numFmtId="3" fontId="8" fillId="6" borderId="23" xfId="0" applyNumberFormat="1" applyFont="1" applyFill="1" applyBorder="1" applyAlignment="1">
      <alignment horizontal="center" vertical="center" wrapText="1"/>
    </xf>
    <xf numFmtId="0" fontId="37" fillId="0" borderId="0" xfId="0" applyFont="1"/>
    <xf numFmtId="0" fontId="37" fillId="0" borderId="0" xfId="0" applyNumberFormat="1" applyFont="1" applyAlignment="1">
      <alignment horizontal="left"/>
    </xf>
    <xf numFmtId="0" fontId="38" fillId="0" borderId="0" xfId="0" applyFont="1"/>
    <xf numFmtId="0" fontId="38" fillId="0" borderId="0" xfId="0" applyNumberFormat="1" applyFont="1" applyAlignment="1">
      <alignment horizontal="left"/>
    </xf>
    <xf numFmtId="4" fontId="12" fillId="5" borderId="8" xfId="5" applyNumberFormat="1" applyFont="1" applyFill="1" applyBorder="1" applyAlignment="1">
      <alignment horizontal="right" vertical="center" wrapText="1"/>
    </xf>
    <xf numFmtId="0" fontId="8" fillId="7" borderId="28" xfId="0" applyNumberFormat="1" applyFont="1" applyFill="1" applyBorder="1" applyAlignment="1">
      <alignment horizontal="center"/>
    </xf>
    <xf numFmtId="0" fontId="8" fillId="7" borderId="4" xfId="0" applyNumberFormat="1" applyFont="1" applyFill="1" applyBorder="1" applyAlignment="1">
      <alignment horizontal="center" wrapText="1"/>
    </xf>
    <xf numFmtId="4" fontId="22" fillId="16" borderId="4" xfId="0" applyNumberFormat="1" applyFont="1" applyFill="1" applyBorder="1" applyAlignment="1">
      <alignment horizontal="center" vertical="center" wrapText="1"/>
    </xf>
    <xf numFmtId="165" fontId="20" fillId="16" borderId="4" xfId="8" applyNumberFormat="1" applyFont="1" applyFill="1" applyBorder="1" applyAlignment="1"/>
    <xf numFmtId="4" fontId="8" fillId="16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center" wrapText="1"/>
    </xf>
    <xf numFmtId="0" fontId="12" fillId="5" borderId="42" xfId="0" applyNumberFormat="1" applyFont="1" applyFill="1" applyBorder="1" applyAlignment="1">
      <alignment horizontal="left"/>
    </xf>
    <xf numFmtId="3" fontId="13" fillId="8" borderId="5" xfId="0" applyNumberFormat="1" applyFont="1" applyFill="1" applyBorder="1" applyAlignment="1">
      <alignment horizontal="center"/>
    </xf>
    <xf numFmtId="4" fontId="18" fillId="14" borderId="5" xfId="0" applyNumberFormat="1" applyFont="1" applyFill="1" applyBorder="1" applyAlignment="1">
      <alignment horizontal="center" vertical="center" wrapText="1"/>
    </xf>
    <xf numFmtId="4" fontId="13" fillId="5" borderId="5" xfId="5" applyNumberFormat="1" applyFont="1" applyFill="1" applyBorder="1" applyAlignment="1">
      <alignment horizontal="right"/>
    </xf>
    <xf numFmtId="4" fontId="19" fillId="10" borderId="5" xfId="5" applyNumberFormat="1" applyFont="1" applyFill="1" applyBorder="1" applyAlignment="1">
      <alignment horizontal="right"/>
    </xf>
    <xf numFmtId="165" fontId="18" fillId="10" borderId="5" xfId="8" applyNumberFormat="1" applyFont="1" applyFill="1" applyBorder="1" applyAlignment="1"/>
    <xf numFmtId="4" fontId="13" fillId="5" borderId="3" xfId="5" applyNumberFormat="1" applyFont="1" applyFill="1" applyBorder="1" applyAlignment="1">
      <alignment horizontal="right"/>
    </xf>
    <xf numFmtId="4" fontId="13" fillId="5" borderId="43" xfId="5" applyNumberFormat="1" applyFont="1" applyFill="1" applyBorder="1" applyAlignment="1">
      <alignment horizontal="right"/>
    </xf>
    <xf numFmtId="3" fontId="9" fillId="4" borderId="4" xfId="0" applyNumberFormat="1" applyFont="1" applyFill="1" applyBorder="1" applyAlignment="1">
      <alignment horizontal="center"/>
    </xf>
    <xf numFmtId="4" fontId="23" fillId="15" borderId="4" xfId="0" applyNumberFormat="1" applyFont="1" applyFill="1" applyBorder="1" applyAlignment="1">
      <alignment horizontal="center" vertical="center" wrapText="1"/>
    </xf>
    <xf numFmtId="4" fontId="9" fillId="4" borderId="4" xfId="5" applyNumberFormat="1" applyFont="1" applyFill="1" applyBorder="1" applyAlignment="1">
      <alignment horizontal="right"/>
    </xf>
    <xf numFmtId="4" fontId="9" fillId="15" borderId="4" xfId="5" applyNumberFormat="1" applyFont="1" applyFill="1" applyBorder="1" applyAlignment="1">
      <alignment horizontal="right"/>
    </xf>
    <xf numFmtId="165" fontId="21" fillId="15" borderId="4" xfId="8" applyNumberFormat="1" applyFont="1" applyFill="1" applyBorder="1" applyAlignment="1"/>
    <xf numFmtId="4" fontId="9" fillId="4" borderId="38" xfId="5" applyNumberFormat="1" applyFont="1" applyFill="1" applyBorder="1" applyAlignment="1">
      <alignment horizontal="right"/>
    </xf>
    <xf numFmtId="3" fontId="8" fillId="3" borderId="22" xfId="0" applyNumberFormat="1" applyFont="1" applyFill="1" applyBorder="1" applyAlignment="1">
      <alignment horizontal="center"/>
    </xf>
    <xf numFmtId="4" fontId="23" fillId="12" borderId="3" xfId="0" applyNumberFormat="1" applyFont="1" applyFill="1" applyBorder="1" applyAlignment="1">
      <alignment horizontal="center" vertical="center" wrapText="1"/>
    </xf>
    <xf numFmtId="0" fontId="8" fillId="3" borderId="22" xfId="0" applyNumberFormat="1" applyFont="1" applyFill="1" applyBorder="1" applyAlignment="1">
      <alignment horizontal="center" wrapText="1" shrinkToFit="1"/>
    </xf>
    <xf numFmtId="3" fontId="10" fillId="0" borderId="0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4" fontId="18" fillId="10" borderId="8" xfId="5" applyNumberFormat="1" applyFont="1" applyFill="1" applyBorder="1" applyAlignment="1">
      <alignment horizontal="right" vertical="center" wrapText="1"/>
    </xf>
    <xf numFmtId="3" fontId="8" fillId="0" borderId="0" xfId="0" quotePrefix="1" applyNumberFormat="1" applyFont="1" applyBorder="1" applyAlignment="1">
      <alignment horizontal="center"/>
    </xf>
    <xf numFmtId="165" fontId="35" fillId="4" borderId="2" xfId="0" applyNumberFormat="1" applyFont="1" applyFill="1" applyBorder="1" applyAlignment="1">
      <alignment horizontal="right" vertical="top"/>
    </xf>
    <xf numFmtId="4" fontId="35" fillId="4" borderId="2" xfId="0" applyNumberFormat="1" applyFont="1" applyFill="1" applyBorder="1" applyAlignment="1">
      <alignment horizontal="right" vertical="top"/>
    </xf>
    <xf numFmtId="165" fontId="35" fillId="4" borderId="11" xfId="0" applyNumberFormat="1" applyFont="1" applyFill="1" applyBorder="1" applyAlignment="1">
      <alignment horizontal="right" vertical="top"/>
    </xf>
    <xf numFmtId="165" fontId="35" fillId="4" borderId="6" xfId="0" applyNumberFormat="1" applyFont="1" applyFill="1" applyBorder="1" applyAlignment="1">
      <alignment horizontal="right" vertical="top"/>
    </xf>
    <xf numFmtId="4" fontId="8" fillId="4" borderId="0" xfId="0" applyNumberFormat="1" applyFont="1" applyFill="1" applyBorder="1" applyAlignment="1">
      <alignment horizontal="right"/>
    </xf>
    <xf numFmtId="165" fontId="9" fillId="4" borderId="0" xfId="0" applyNumberFormat="1" applyFont="1" applyFill="1" applyBorder="1"/>
    <xf numFmtId="3" fontId="10" fillId="0" borderId="0" xfId="0" applyNumberFormat="1" applyFont="1" applyAlignment="1">
      <alignment horizontal="left"/>
    </xf>
    <xf numFmtId="165" fontId="8" fillId="9" borderId="11" xfId="0" applyNumberFormat="1" applyFont="1" applyFill="1" applyBorder="1" applyAlignment="1">
      <alignment horizontal="center"/>
    </xf>
    <xf numFmtId="165" fontId="8" fillId="9" borderId="2" xfId="0" applyNumberFormat="1" applyFont="1" applyFill="1" applyBorder="1" applyAlignment="1">
      <alignment horizontal="center"/>
    </xf>
    <xf numFmtId="165" fontId="8" fillId="9" borderId="6" xfId="0" applyNumberFormat="1" applyFont="1" applyFill="1" applyBorder="1" applyAlignment="1">
      <alignment horizontal="center"/>
    </xf>
    <xf numFmtId="0" fontId="8" fillId="9" borderId="15" xfId="0" applyNumberFormat="1" applyFont="1" applyFill="1" applyBorder="1" applyAlignment="1">
      <alignment horizontal="center" vertical="center"/>
    </xf>
    <xf numFmtId="0" fontId="8" fillId="9" borderId="11" xfId="0" applyNumberFormat="1" applyFont="1" applyFill="1" applyBorder="1" applyAlignment="1">
      <alignment horizontal="center" vertical="center"/>
    </xf>
    <xf numFmtId="0" fontId="8" fillId="9" borderId="16" xfId="0" applyNumberFormat="1" applyFont="1" applyFill="1" applyBorder="1" applyAlignment="1">
      <alignment horizontal="center" vertical="center"/>
    </xf>
    <xf numFmtId="0" fontId="8" fillId="9" borderId="2" xfId="0" applyNumberFormat="1" applyFont="1" applyFill="1" applyBorder="1" applyAlignment="1">
      <alignment horizontal="center" vertical="center"/>
    </xf>
    <xf numFmtId="0" fontId="8" fillId="9" borderId="29" xfId="0" applyNumberFormat="1" applyFont="1" applyFill="1" applyBorder="1" applyAlignment="1">
      <alignment horizontal="center" vertical="center"/>
    </xf>
    <xf numFmtId="0" fontId="8" fillId="9" borderId="6" xfId="0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8" fillId="0" borderId="25" xfId="0" quotePrefix="1" applyNumberFormat="1" applyFont="1" applyBorder="1" applyAlignment="1">
      <alignment horizontal="center"/>
    </xf>
    <xf numFmtId="0" fontId="17" fillId="0" borderId="0" xfId="0" applyNumberFormat="1" applyFont="1" applyAlignment="1">
      <alignment horizontal="center" wrapText="1"/>
    </xf>
    <xf numFmtId="165" fontId="8" fillId="9" borderId="12" xfId="0" applyNumberFormat="1" applyFont="1" applyFill="1" applyBorder="1" applyAlignment="1">
      <alignment horizontal="center"/>
    </xf>
    <xf numFmtId="165" fontId="8" fillId="9" borderId="18" xfId="0" applyNumberFormat="1" applyFont="1" applyFill="1" applyBorder="1" applyAlignment="1">
      <alignment horizontal="center"/>
    </xf>
    <xf numFmtId="165" fontId="8" fillId="9" borderId="10" xfId="0" applyNumberFormat="1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6" applyFont="1" applyAlignment="1">
      <alignment horizontal="center"/>
    </xf>
  </cellXfs>
  <cellStyles count="12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_Sheet2" xfId="11" xr:uid="{2EC60044-C54A-4A9B-BCCB-545E4CD275D2}"/>
    <cellStyle name="Normalno" xfId="0" builtinId="0"/>
    <cellStyle name="Normalno 2" xfId="1" xr:uid="{00000000-0005-0000-0000-000007000000}"/>
    <cellStyle name="Normalno 2 2" xfId="6" xr:uid="{00000000-0005-0000-0000-000008000000}"/>
    <cellStyle name="Obično_List7" xfId="9" xr:uid="{B5A16547-4009-44F3-9F27-E21E22ACB917}"/>
    <cellStyle name="Zarez" xfId="2" builtinId="3"/>
    <cellStyle name="Zarez 2" xfId="10" xr:uid="{C3E5580D-A93E-48B5-87CD-336095E89C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18"/>
  <sheetViews>
    <sheetView zoomScale="75" zoomScaleNormal="75" workbookViewId="0">
      <selection activeCell="I9" sqref="I9"/>
    </sheetView>
  </sheetViews>
  <sheetFormatPr defaultColWidth="19.42578125" defaultRowHeight="18.75" x14ac:dyDescent="0.3"/>
  <cols>
    <col min="1" max="1" width="38" style="25" customWidth="1"/>
    <col min="2" max="2" width="40" style="26" customWidth="1"/>
    <col min="3" max="3" width="27.85546875" style="2" customWidth="1"/>
    <col min="4" max="7" width="18.28515625" style="1" customWidth="1"/>
    <col min="8" max="9" width="18.85546875" style="1" customWidth="1"/>
    <col min="10" max="18" width="18.28515625" style="1" customWidth="1"/>
    <col min="19" max="52" width="19.42578125" style="30"/>
    <col min="53" max="16384" width="19.42578125" style="1"/>
  </cols>
  <sheetData>
    <row r="1" spans="1:18" ht="34.5" customHeight="1" thickBot="1" x14ac:dyDescent="0.35">
      <c r="A1" s="333" t="s">
        <v>63</v>
      </c>
      <c r="B1" s="334"/>
      <c r="C1" s="334"/>
    </row>
    <row r="2" spans="1:18" ht="27" customHeight="1" x14ac:dyDescent="0.4">
      <c r="A2" s="339" t="s">
        <v>253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</row>
    <row r="3" spans="1:18" ht="20.25" customHeight="1" x14ac:dyDescent="0.3">
      <c r="A3" s="4"/>
      <c r="B3" s="337"/>
      <c r="C3" s="337"/>
      <c r="D3" s="337"/>
      <c r="E3" s="337"/>
      <c r="F3" s="337"/>
      <c r="G3" s="337"/>
      <c r="H3" s="337"/>
      <c r="I3" s="314"/>
      <c r="J3" s="5"/>
      <c r="K3" s="3"/>
      <c r="L3" s="160"/>
      <c r="M3" s="218"/>
      <c r="N3" s="3"/>
      <c r="O3" s="3"/>
      <c r="P3" s="3"/>
      <c r="Q3" s="93"/>
      <c r="R3" s="218"/>
    </row>
    <row r="4" spans="1:18" ht="18" customHeight="1" x14ac:dyDescent="0.3">
      <c r="A4" s="6" t="s">
        <v>11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22.5" customHeight="1" x14ac:dyDescent="0.3">
      <c r="A5" s="11" t="s">
        <v>63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16.5" customHeight="1" thickBot="1" x14ac:dyDescent="0.35">
      <c r="A6" s="338" t="s">
        <v>196</v>
      </c>
      <c r="B6" s="338"/>
      <c r="C6" s="338"/>
      <c r="D6" s="338"/>
      <c r="E6" s="316"/>
      <c r="F6" s="14"/>
      <c r="G6" s="14"/>
      <c r="H6" s="14"/>
      <c r="I6" s="14"/>
      <c r="J6" s="14"/>
      <c r="K6" s="14"/>
      <c r="L6" s="14"/>
      <c r="M6" s="14"/>
      <c r="N6" s="9"/>
      <c r="O6" s="9"/>
      <c r="P6" s="9"/>
      <c r="Q6" s="9"/>
      <c r="R6" s="9"/>
    </row>
    <row r="7" spans="1:18" ht="48" customHeight="1" thickBot="1" x14ac:dyDescent="0.35">
      <c r="A7" s="68" t="s">
        <v>12</v>
      </c>
      <c r="B7" s="257" t="s">
        <v>250</v>
      </c>
      <c r="C7" s="69" t="s">
        <v>172</v>
      </c>
      <c r="D7" s="85" t="s">
        <v>192</v>
      </c>
      <c r="E7" s="282" t="s">
        <v>66</v>
      </c>
      <c r="F7" s="73"/>
      <c r="G7" s="73"/>
      <c r="H7" s="73"/>
      <c r="J7" s="73"/>
      <c r="K7" s="73"/>
      <c r="L7" s="73"/>
      <c r="M7" s="73"/>
      <c r="N7" s="15"/>
      <c r="O7" s="335"/>
      <c r="P7" s="335"/>
      <c r="Q7" s="335"/>
      <c r="R7" s="335"/>
    </row>
    <row r="8" spans="1:18" ht="19.5" customHeight="1" x14ac:dyDescent="0.3">
      <c r="A8" s="70" t="s">
        <v>9</v>
      </c>
      <c r="B8" s="71">
        <f>D204+F204</f>
        <v>193465.85</v>
      </c>
      <c r="C8" s="71">
        <v>234906</v>
      </c>
      <c r="D8" s="76">
        <v>234270</v>
      </c>
      <c r="E8" s="282"/>
      <c r="F8" s="73"/>
      <c r="G8" s="73"/>
      <c r="H8" s="73"/>
      <c r="J8" s="73"/>
      <c r="K8" s="73"/>
      <c r="L8" s="73"/>
      <c r="M8" s="73"/>
      <c r="N8" s="17"/>
      <c r="O8" s="336"/>
      <c r="P8" s="336"/>
      <c r="Q8" s="336"/>
      <c r="R8" s="336"/>
    </row>
    <row r="9" spans="1:18" ht="36.75" customHeight="1" x14ac:dyDescent="0.3">
      <c r="A9" s="53" t="s">
        <v>57</v>
      </c>
      <c r="B9" s="16">
        <v>0</v>
      </c>
      <c r="C9" s="16">
        <v>0</v>
      </c>
      <c r="D9" s="77">
        <v>0</v>
      </c>
      <c r="E9" s="282" t="s">
        <v>141</v>
      </c>
      <c r="F9" s="73"/>
      <c r="G9" s="73"/>
      <c r="H9" s="73"/>
      <c r="J9" s="73"/>
      <c r="K9" s="73"/>
      <c r="L9" s="73"/>
      <c r="M9" s="73"/>
      <c r="N9" s="18"/>
      <c r="O9" s="336"/>
      <c r="P9" s="336"/>
      <c r="Q9" s="336"/>
      <c r="R9" s="336"/>
    </row>
    <row r="10" spans="1:18" ht="21" customHeight="1" x14ac:dyDescent="0.3">
      <c r="A10" s="53" t="s">
        <v>140</v>
      </c>
      <c r="B10" s="16">
        <f>H204+I204+H206+I206</f>
        <v>90607.96</v>
      </c>
      <c r="C10" s="16">
        <v>104720</v>
      </c>
      <c r="D10" s="77">
        <v>104720</v>
      </c>
      <c r="E10" s="260"/>
      <c r="F10" s="72"/>
      <c r="G10" s="72"/>
      <c r="H10" s="313"/>
      <c r="J10" s="72"/>
      <c r="K10" s="72"/>
      <c r="L10" s="159"/>
      <c r="M10" s="216"/>
      <c r="N10" s="18"/>
      <c r="O10" s="19"/>
      <c r="P10" s="19"/>
      <c r="Q10" s="92"/>
      <c r="R10" s="217"/>
    </row>
    <row r="11" spans="1:18" ht="34.5" customHeight="1" x14ac:dyDescent="0.3">
      <c r="A11" s="54" t="s">
        <v>8</v>
      </c>
      <c r="B11" s="20">
        <v>0</v>
      </c>
      <c r="C11" s="20">
        <v>0</v>
      </c>
      <c r="D11" s="78">
        <v>0</v>
      </c>
      <c r="E11" s="282" t="s">
        <v>67</v>
      </c>
      <c r="F11" s="73"/>
      <c r="G11" s="73"/>
      <c r="H11" s="73"/>
      <c r="J11" s="73"/>
      <c r="K11" s="73"/>
      <c r="L11" s="73"/>
      <c r="M11" s="73"/>
      <c r="N11" s="18"/>
      <c r="O11" s="336"/>
      <c r="P11" s="336"/>
      <c r="Q11" s="336"/>
      <c r="R11" s="336"/>
    </row>
    <row r="12" spans="1:18" x14ac:dyDescent="0.3">
      <c r="A12" s="55" t="s">
        <v>1</v>
      </c>
      <c r="B12" s="16">
        <v>0</v>
      </c>
      <c r="C12" s="16">
        <v>2000</v>
      </c>
      <c r="D12" s="77">
        <v>2000</v>
      </c>
      <c r="E12" s="283" t="s">
        <v>68</v>
      </c>
      <c r="F12" s="74"/>
      <c r="G12" s="74"/>
      <c r="H12" s="74"/>
      <c r="J12" s="74"/>
      <c r="K12" s="74"/>
      <c r="L12" s="74"/>
      <c r="M12" s="74"/>
      <c r="N12" s="21"/>
      <c r="O12" s="323"/>
      <c r="P12" s="323"/>
      <c r="Q12" s="323"/>
      <c r="R12" s="323"/>
    </row>
    <row r="13" spans="1:18" x14ac:dyDescent="0.3">
      <c r="A13" s="55" t="s">
        <v>10</v>
      </c>
      <c r="B13" s="16">
        <f>K204+L204+M204+G204</f>
        <v>1420560.9499999997</v>
      </c>
      <c r="C13" s="16">
        <v>1429058</v>
      </c>
      <c r="D13" s="77">
        <v>1428200</v>
      </c>
      <c r="E13" s="321"/>
      <c r="F13" s="75"/>
      <c r="G13" s="9"/>
      <c r="H13" s="22"/>
      <c r="I13" s="22"/>
      <c r="J13" s="22"/>
      <c r="K13" s="9"/>
      <c r="L13" s="9"/>
      <c r="M13" s="9"/>
      <c r="N13" s="9"/>
      <c r="O13" s="9"/>
      <c r="P13" s="9"/>
      <c r="Q13" s="9"/>
      <c r="R13" s="9"/>
    </row>
    <row r="14" spans="1:18" x14ac:dyDescent="0.3">
      <c r="A14" s="55" t="s">
        <v>169</v>
      </c>
      <c r="B14" s="16">
        <f>Q204+R204</f>
        <v>7381.79</v>
      </c>
      <c r="C14" s="16">
        <v>4861</v>
      </c>
      <c r="D14" s="77">
        <v>0</v>
      </c>
      <c r="E14" s="321"/>
      <c r="F14" s="75"/>
      <c r="G14" s="9"/>
      <c r="H14" s="22"/>
      <c r="I14" s="22"/>
      <c r="J14" s="22"/>
      <c r="K14" s="9"/>
      <c r="L14" s="9"/>
      <c r="M14" s="9"/>
      <c r="N14" s="9"/>
      <c r="O14" s="9"/>
      <c r="P14" s="9"/>
      <c r="Q14" s="9"/>
      <c r="R14" s="9"/>
    </row>
    <row r="15" spans="1:18" ht="19.5" thickBot="1" x14ac:dyDescent="0.35">
      <c r="A15" s="94" t="s">
        <v>171</v>
      </c>
      <c r="B15" s="95">
        <f>O204</f>
        <v>1526.28</v>
      </c>
      <c r="C15" s="95">
        <v>2000</v>
      </c>
      <c r="D15" s="96">
        <v>2000</v>
      </c>
      <c r="E15" s="321"/>
      <c r="F15" s="75"/>
      <c r="G15" s="9"/>
      <c r="H15" s="22"/>
      <c r="I15" s="22"/>
      <c r="J15" s="22"/>
      <c r="K15" s="9"/>
      <c r="L15" s="9"/>
      <c r="M15" s="9"/>
      <c r="N15" s="9"/>
      <c r="O15" s="9"/>
      <c r="P15" s="9"/>
      <c r="Q15" s="9"/>
      <c r="R15" s="9"/>
    </row>
    <row r="16" spans="1:18" ht="19.5" thickBot="1" x14ac:dyDescent="0.35">
      <c r="A16" s="138" t="s">
        <v>13</v>
      </c>
      <c r="B16" s="139">
        <f>SUM(B8:B15)</f>
        <v>1713542.8299999998</v>
      </c>
      <c r="C16" s="139">
        <v>1777545</v>
      </c>
      <c r="D16" s="140">
        <v>1771190</v>
      </c>
      <c r="E16" s="23"/>
      <c r="F16" s="75"/>
      <c r="G16" s="9"/>
      <c r="H16" s="24"/>
      <c r="I16" s="24"/>
      <c r="J16" s="24"/>
      <c r="K16" s="9"/>
      <c r="L16" s="9"/>
      <c r="M16" s="9"/>
      <c r="N16" s="9"/>
      <c r="O16" s="9"/>
      <c r="P16" s="9"/>
      <c r="Q16" s="9"/>
      <c r="R16" s="9"/>
    </row>
    <row r="17" spans="1:52" ht="23.25" customHeight="1" x14ac:dyDescent="0.3">
      <c r="A17" s="144" t="s">
        <v>191</v>
      </c>
      <c r="B17" s="145">
        <v>15892.15</v>
      </c>
      <c r="C17" s="145">
        <v>12000</v>
      </c>
      <c r="D17" s="146">
        <v>12000</v>
      </c>
      <c r="E17" s="322"/>
      <c r="O17" s="9"/>
      <c r="P17" s="9"/>
      <c r="Q17" s="9"/>
      <c r="R17" s="9"/>
    </row>
    <row r="18" spans="1:52" ht="22.5" customHeight="1" thickBot="1" x14ac:dyDescent="0.35">
      <c r="A18" s="141" t="s">
        <v>13</v>
      </c>
      <c r="B18" s="142">
        <f>SUM(B16:B17)</f>
        <v>1729434.9799999997</v>
      </c>
      <c r="C18" s="142">
        <v>1789545</v>
      </c>
      <c r="D18" s="143">
        <v>1783190</v>
      </c>
      <c r="E18" s="23"/>
      <c r="O18" s="9"/>
      <c r="P18" s="9"/>
      <c r="Q18" s="9"/>
      <c r="R18" s="9"/>
    </row>
    <row r="19" spans="1:52" ht="30.75" customHeight="1" x14ac:dyDescent="0.3">
      <c r="B19" s="2"/>
      <c r="E19" s="30"/>
      <c r="O19" s="9"/>
      <c r="P19" s="9"/>
      <c r="Q19" s="9"/>
      <c r="R19" s="9"/>
    </row>
    <row r="20" spans="1:52" s="27" customFormat="1" ht="21.75" customHeight="1" thickBot="1" x14ac:dyDescent="0.35">
      <c r="A20" s="28" t="s">
        <v>14</v>
      </c>
      <c r="B20" s="29"/>
      <c r="C20" s="10"/>
      <c r="D20" s="12"/>
      <c r="E20" s="12"/>
      <c r="F20" s="12"/>
      <c r="G20" s="12"/>
      <c r="H20" s="12"/>
      <c r="I20" s="12"/>
      <c r="J20" s="12"/>
      <c r="K20" s="9"/>
      <c r="L20" s="9"/>
      <c r="M20" s="9"/>
      <c r="N20" s="51"/>
      <c r="O20" s="215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</row>
    <row r="21" spans="1:52" ht="126" customHeight="1" thickBot="1" x14ac:dyDescent="0.35">
      <c r="A21" s="174" t="s">
        <v>15</v>
      </c>
      <c r="B21" s="175" t="s">
        <v>0</v>
      </c>
      <c r="C21" s="176" t="s">
        <v>247</v>
      </c>
      <c r="D21" s="177" t="s">
        <v>227</v>
      </c>
      <c r="E21" s="177" t="s">
        <v>248</v>
      </c>
      <c r="F21" s="177" t="s">
        <v>228</v>
      </c>
      <c r="G21" s="177" t="s">
        <v>229</v>
      </c>
      <c r="H21" s="177" t="s">
        <v>230</v>
      </c>
      <c r="I21" s="177" t="s">
        <v>248</v>
      </c>
      <c r="J21" s="177" t="s">
        <v>8</v>
      </c>
      <c r="K21" s="177" t="s">
        <v>234</v>
      </c>
      <c r="L21" s="177" t="s">
        <v>245</v>
      </c>
      <c r="M21" s="177" t="s">
        <v>231</v>
      </c>
      <c r="N21" s="177" t="s">
        <v>232</v>
      </c>
      <c r="O21" s="177" t="s">
        <v>233</v>
      </c>
      <c r="P21" s="177" t="s">
        <v>22</v>
      </c>
      <c r="Q21" s="177" t="s">
        <v>241</v>
      </c>
      <c r="R21" s="284" t="s">
        <v>242</v>
      </c>
    </row>
    <row r="22" spans="1:52" ht="19.5" thickBot="1" x14ac:dyDescent="0.35">
      <c r="A22" s="178">
        <v>3</v>
      </c>
      <c r="B22" s="179"/>
      <c r="C22" s="169">
        <v>1710265.23</v>
      </c>
      <c r="D22" s="180">
        <v>94100</v>
      </c>
      <c r="E22" s="180">
        <v>0</v>
      </c>
      <c r="F22" s="181">
        <v>99365.85</v>
      </c>
      <c r="G22" s="182">
        <v>1590</v>
      </c>
      <c r="H22" s="183">
        <v>95396.44</v>
      </c>
      <c r="I22" s="315">
        <f>I40</f>
        <v>-2158.12</v>
      </c>
      <c r="J22" s="289">
        <v>0</v>
      </c>
      <c r="K22" s="181">
        <v>1413323.22</v>
      </c>
      <c r="L22" s="181">
        <v>1244.9000000000001</v>
      </c>
      <c r="M22" s="182">
        <v>21.15</v>
      </c>
      <c r="N22" s="289">
        <v>0</v>
      </c>
      <c r="O22" s="289">
        <v>0</v>
      </c>
      <c r="P22" s="289">
        <v>0</v>
      </c>
      <c r="Q22" s="181">
        <v>6958.79</v>
      </c>
      <c r="R22" s="261">
        <v>423</v>
      </c>
    </row>
    <row r="23" spans="1:52" ht="19.5" thickBot="1" x14ac:dyDescent="0.35">
      <c r="A23" s="65">
        <v>31</v>
      </c>
      <c r="B23" s="66" t="s">
        <v>7</v>
      </c>
      <c r="C23" s="110">
        <v>1405192.54</v>
      </c>
      <c r="D23" s="97">
        <v>0</v>
      </c>
      <c r="E23" s="97">
        <v>0</v>
      </c>
      <c r="F23" s="97">
        <v>1067</v>
      </c>
      <c r="G23" s="67">
        <v>1590</v>
      </c>
      <c r="H23" s="105">
        <v>0</v>
      </c>
      <c r="I23" s="105">
        <v>0</v>
      </c>
      <c r="J23" s="67">
        <v>0</v>
      </c>
      <c r="K23" s="97">
        <v>1394591.54</v>
      </c>
      <c r="L23" s="97">
        <v>1206.5</v>
      </c>
      <c r="M23" s="67">
        <v>0</v>
      </c>
      <c r="N23" s="67">
        <v>0</v>
      </c>
      <c r="O23" s="67">
        <v>0</v>
      </c>
      <c r="P23" s="67">
        <v>0</v>
      </c>
      <c r="Q23" s="97">
        <v>6737.5</v>
      </c>
      <c r="R23" s="262">
        <v>0</v>
      </c>
    </row>
    <row r="24" spans="1:52" s="31" customFormat="1" ht="19.5" thickBot="1" x14ac:dyDescent="0.35">
      <c r="A24" s="65">
        <v>311</v>
      </c>
      <c r="B24" s="66" t="s">
        <v>18</v>
      </c>
      <c r="C24" s="165">
        <v>1156680</v>
      </c>
      <c r="D24" s="97">
        <v>0</v>
      </c>
      <c r="E24" s="97">
        <v>0</v>
      </c>
      <c r="F24" s="97">
        <v>770</v>
      </c>
      <c r="G24" s="67">
        <v>0</v>
      </c>
      <c r="H24" s="105">
        <v>0</v>
      </c>
      <c r="I24" s="105">
        <v>0</v>
      </c>
      <c r="J24" s="67">
        <v>0</v>
      </c>
      <c r="K24" s="97">
        <v>1150000</v>
      </c>
      <c r="L24" s="97">
        <v>893</v>
      </c>
      <c r="M24" s="67">
        <v>0</v>
      </c>
      <c r="N24" s="67">
        <v>0</v>
      </c>
      <c r="O24" s="67">
        <v>0</v>
      </c>
      <c r="P24" s="67">
        <v>0</v>
      </c>
      <c r="Q24" s="97">
        <v>5017</v>
      </c>
      <c r="R24" s="262">
        <v>0</v>
      </c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</row>
    <row r="25" spans="1:52" x14ac:dyDescent="0.3">
      <c r="A25" s="79">
        <v>31111</v>
      </c>
      <c r="B25" s="33" t="s">
        <v>27</v>
      </c>
      <c r="C25" s="184">
        <v>1106680</v>
      </c>
      <c r="D25" s="185">
        <v>0</v>
      </c>
      <c r="E25" s="185">
        <v>0</v>
      </c>
      <c r="F25" s="185">
        <v>770</v>
      </c>
      <c r="G25" s="186">
        <v>0</v>
      </c>
      <c r="H25" s="186">
        <v>0</v>
      </c>
      <c r="I25" s="186">
        <v>0</v>
      </c>
      <c r="J25" s="186">
        <v>0</v>
      </c>
      <c r="K25" s="185">
        <v>1100000</v>
      </c>
      <c r="L25" s="185">
        <v>893</v>
      </c>
      <c r="M25" s="186">
        <v>0</v>
      </c>
      <c r="N25" s="186">
        <v>0</v>
      </c>
      <c r="O25" s="186">
        <v>0</v>
      </c>
      <c r="P25" s="186">
        <v>0</v>
      </c>
      <c r="Q25" s="185">
        <v>5017</v>
      </c>
      <c r="R25" s="263">
        <v>0</v>
      </c>
    </row>
    <row r="26" spans="1:52" x14ac:dyDescent="0.3">
      <c r="A26" s="82">
        <v>31113</v>
      </c>
      <c r="B26" s="38" t="s">
        <v>158</v>
      </c>
      <c r="C26" s="113">
        <v>0</v>
      </c>
      <c r="D26" s="56">
        <v>0</v>
      </c>
      <c r="E26" s="56">
        <v>0</v>
      </c>
      <c r="F26" s="56">
        <v>0</v>
      </c>
      <c r="G26" s="63">
        <v>0</v>
      </c>
      <c r="H26" s="63">
        <v>0</v>
      </c>
      <c r="I26" s="63">
        <v>0</v>
      </c>
      <c r="J26" s="63">
        <v>0</v>
      </c>
      <c r="K26" s="56">
        <v>0</v>
      </c>
      <c r="L26" s="56">
        <v>0</v>
      </c>
      <c r="M26" s="63">
        <v>0</v>
      </c>
      <c r="N26" s="63">
        <v>0</v>
      </c>
      <c r="O26" s="63">
        <v>0</v>
      </c>
      <c r="P26" s="63">
        <v>0</v>
      </c>
      <c r="Q26" s="56">
        <v>0</v>
      </c>
      <c r="R26" s="264">
        <v>0</v>
      </c>
    </row>
    <row r="27" spans="1:52" x14ac:dyDescent="0.3">
      <c r="A27" s="82">
        <v>31131</v>
      </c>
      <c r="B27" s="38" t="s">
        <v>159</v>
      </c>
      <c r="C27" s="113">
        <v>35000</v>
      </c>
      <c r="D27" s="56">
        <v>0</v>
      </c>
      <c r="E27" s="56">
        <v>0</v>
      </c>
      <c r="F27" s="56">
        <v>0</v>
      </c>
      <c r="G27" s="63">
        <v>0</v>
      </c>
      <c r="H27" s="63">
        <v>0</v>
      </c>
      <c r="I27" s="63">
        <v>0</v>
      </c>
      <c r="J27" s="63">
        <v>0</v>
      </c>
      <c r="K27" s="56">
        <v>35000</v>
      </c>
      <c r="L27" s="56">
        <v>0</v>
      </c>
      <c r="M27" s="63">
        <v>0</v>
      </c>
      <c r="N27" s="63">
        <v>0</v>
      </c>
      <c r="O27" s="63">
        <v>0</v>
      </c>
      <c r="P27" s="63">
        <v>0</v>
      </c>
      <c r="Q27" s="56">
        <v>0</v>
      </c>
      <c r="R27" s="264">
        <v>0</v>
      </c>
    </row>
    <row r="28" spans="1:52" ht="19.5" thickBot="1" x14ac:dyDescent="0.35">
      <c r="A28" s="80">
        <v>31141</v>
      </c>
      <c r="B28" s="34" t="s">
        <v>160</v>
      </c>
      <c r="C28" s="111">
        <v>15000</v>
      </c>
      <c r="D28" s="57">
        <v>0</v>
      </c>
      <c r="E28" s="57">
        <v>0</v>
      </c>
      <c r="F28" s="57">
        <v>0</v>
      </c>
      <c r="G28" s="64">
        <v>0</v>
      </c>
      <c r="H28" s="64">
        <v>0</v>
      </c>
      <c r="I28" s="64">
        <v>0</v>
      </c>
      <c r="J28" s="64">
        <v>0</v>
      </c>
      <c r="K28" s="57">
        <v>15000</v>
      </c>
      <c r="L28" s="57">
        <v>0</v>
      </c>
      <c r="M28" s="64">
        <v>0</v>
      </c>
      <c r="N28" s="64">
        <v>0</v>
      </c>
      <c r="O28" s="64">
        <v>0</v>
      </c>
      <c r="P28" s="64">
        <v>0</v>
      </c>
      <c r="Q28" s="57">
        <v>0</v>
      </c>
      <c r="R28" s="265">
        <v>0</v>
      </c>
    </row>
    <row r="29" spans="1:52" s="31" customFormat="1" ht="19.5" thickBot="1" x14ac:dyDescent="0.35">
      <c r="A29" s="65">
        <v>312</v>
      </c>
      <c r="B29" s="66" t="s">
        <v>16</v>
      </c>
      <c r="C29" s="165">
        <v>67382.540000000008</v>
      </c>
      <c r="D29" s="97">
        <v>0</v>
      </c>
      <c r="E29" s="97">
        <v>0</v>
      </c>
      <c r="F29" s="97">
        <v>156</v>
      </c>
      <c r="G29" s="67">
        <v>1590</v>
      </c>
      <c r="H29" s="105">
        <v>0</v>
      </c>
      <c r="I29" s="105">
        <v>0</v>
      </c>
      <c r="J29" s="67">
        <v>0</v>
      </c>
      <c r="K29" s="97">
        <v>64591.54</v>
      </c>
      <c r="L29" s="97">
        <v>160.5</v>
      </c>
      <c r="M29" s="67">
        <v>0</v>
      </c>
      <c r="N29" s="67">
        <v>0</v>
      </c>
      <c r="O29" s="67">
        <v>0</v>
      </c>
      <c r="P29" s="67">
        <v>0</v>
      </c>
      <c r="Q29" s="97">
        <v>884.5</v>
      </c>
      <c r="R29" s="262">
        <v>0</v>
      </c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</row>
    <row r="30" spans="1:52" x14ac:dyDescent="0.3">
      <c r="A30" s="79">
        <v>31212</v>
      </c>
      <c r="B30" s="33" t="s">
        <v>186</v>
      </c>
      <c r="C30" s="184">
        <v>33231</v>
      </c>
      <c r="D30" s="185">
        <v>0</v>
      </c>
      <c r="E30" s="185">
        <v>0</v>
      </c>
      <c r="F30" s="185">
        <v>100</v>
      </c>
      <c r="G30" s="186">
        <v>1590</v>
      </c>
      <c r="H30" s="186">
        <v>0</v>
      </c>
      <c r="I30" s="186">
        <v>0</v>
      </c>
      <c r="J30" s="186">
        <v>0</v>
      </c>
      <c r="K30" s="185">
        <v>31000</v>
      </c>
      <c r="L30" s="185">
        <v>85</v>
      </c>
      <c r="M30" s="186">
        <v>0</v>
      </c>
      <c r="N30" s="186">
        <v>0</v>
      </c>
      <c r="O30" s="186">
        <v>0</v>
      </c>
      <c r="P30" s="186">
        <v>0</v>
      </c>
      <c r="Q30" s="185">
        <v>456</v>
      </c>
      <c r="R30" s="263">
        <v>0</v>
      </c>
    </row>
    <row r="31" spans="1:52" x14ac:dyDescent="0.3">
      <c r="A31" s="82">
        <v>31213</v>
      </c>
      <c r="B31" s="38" t="s">
        <v>190</v>
      </c>
      <c r="C31" s="113">
        <v>6000</v>
      </c>
      <c r="D31" s="56">
        <v>0</v>
      </c>
      <c r="E31" s="56">
        <v>0</v>
      </c>
      <c r="F31" s="56">
        <v>0</v>
      </c>
      <c r="G31" s="63">
        <v>0</v>
      </c>
      <c r="H31" s="63">
        <v>0</v>
      </c>
      <c r="I31" s="63">
        <v>0</v>
      </c>
      <c r="J31" s="63">
        <v>0</v>
      </c>
      <c r="K31" s="56">
        <v>6000</v>
      </c>
      <c r="L31" s="56">
        <v>0</v>
      </c>
      <c r="M31" s="63">
        <v>0</v>
      </c>
      <c r="N31" s="63">
        <v>0</v>
      </c>
      <c r="O31" s="63">
        <v>0</v>
      </c>
      <c r="P31" s="63">
        <v>0</v>
      </c>
      <c r="Q31" s="56">
        <v>0</v>
      </c>
      <c r="R31" s="264">
        <v>0</v>
      </c>
    </row>
    <row r="32" spans="1:52" x14ac:dyDescent="0.3">
      <c r="A32" s="82">
        <v>31214</v>
      </c>
      <c r="B32" s="38" t="s">
        <v>244</v>
      </c>
      <c r="C32" s="113">
        <v>2091.54</v>
      </c>
      <c r="D32" s="56">
        <v>0</v>
      </c>
      <c r="E32" s="56">
        <v>0</v>
      </c>
      <c r="F32" s="56">
        <v>0</v>
      </c>
      <c r="G32" s="63">
        <v>0</v>
      </c>
      <c r="H32" s="63">
        <v>0</v>
      </c>
      <c r="I32" s="63">
        <v>0</v>
      </c>
      <c r="J32" s="63">
        <v>0</v>
      </c>
      <c r="K32" s="56">
        <v>2091.54</v>
      </c>
      <c r="L32" s="56">
        <v>0</v>
      </c>
      <c r="M32" s="63">
        <v>0</v>
      </c>
      <c r="N32" s="63">
        <v>0</v>
      </c>
      <c r="O32" s="63">
        <v>0</v>
      </c>
      <c r="P32" s="63">
        <v>0</v>
      </c>
      <c r="Q32" s="56">
        <v>0</v>
      </c>
      <c r="R32" s="264">
        <v>0</v>
      </c>
    </row>
    <row r="33" spans="1:52" x14ac:dyDescent="0.3">
      <c r="A33" s="82">
        <v>31215</v>
      </c>
      <c r="B33" s="38" t="s">
        <v>189</v>
      </c>
      <c r="C33" s="113">
        <v>1500</v>
      </c>
      <c r="D33" s="56">
        <v>0</v>
      </c>
      <c r="E33" s="56">
        <v>0</v>
      </c>
      <c r="F33" s="56">
        <v>0</v>
      </c>
      <c r="G33" s="63">
        <v>0</v>
      </c>
      <c r="H33" s="63">
        <v>0</v>
      </c>
      <c r="I33" s="63">
        <v>0</v>
      </c>
      <c r="J33" s="63">
        <v>0</v>
      </c>
      <c r="K33" s="56">
        <v>1500</v>
      </c>
      <c r="L33" s="56">
        <v>0</v>
      </c>
      <c r="M33" s="63">
        <v>0</v>
      </c>
      <c r="N33" s="63">
        <v>0</v>
      </c>
      <c r="O33" s="63">
        <v>0</v>
      </c>
      <c r="P33" s="63">
        <v>0</v>
      </c>
      <c r="Q33" s="56">
        <v>0</v>
      </c>
      <c r="R33" s="264">
        <v>0</v>
      </c>
    </row>
    <row r="34" spans="1:52" x14ac:dyDescent="0.3">
      <c r="A34" s="82">
        <v>31216</v>
      </c>
      <c r="B34" s="38" t="s">
        <v>188</v>
      </c>
      <c r="C34" s="113">
        <v>20300</v>
      </c>
      <c r="D34" s="56">
        <v>0</v>
      </c>
      <c r="E34" s="56">
        <v>0</v>
      </c>
      <c r="F34" s="56">
        <v>30</v>
      </c>
      <c r="G34" s="63">
        <v>0</v>
      </c>
      <c r="H34" s="63">
        <v>0</v>
      </c>
      <c r="I34" s="63">
        <v>0</v>
      </c>
      <c r="J34" s="63">
        <v>0</v>
      </c>
      <c r="K34" s="56">
        <v>20000</v>
      </c>
      <c r="L34" s="56">
        <v>40.5</v>
      </c>
      <c r="M34" s="63">
        <v>0</v>
      </c>
      <c r="N34" s="63">
        <v>0</v>
      </c>
      <c r="O34" s="63">
        <v>0</v>
      </c>
      <c r="P34" s="63">
        <v>0</v>
      </c>
      <c r="Q34" s="56">
        <v>229.5</v>
      </c>
      <c r="R34" s="264">
        <v>0</v>
      </c>
    </row>
    <row r="35" spans="1:52" ht="19.5" thickBot="1" x14ac:dyDescent="0.35">
      <c r="A35" s="80">
        <v>31219</v>
      </c>
      <c r="B35" s="34" t="s">
        <v>187</v>
      </c>
      <c r="C35" s="111">
        <v>4260</v>
      </c>
      <c r="D35" s="57">
        <v>0</v>
      </c>
      <c r="E35" s="57">
        <v>0</v>
      </c>
      <c r="F35" s="57">
        <v>26</v>
      </c>
      <c r="G35" s="64">
        <v>0</v>
      </c>
      <c r="H35" s="64">
        <v>0</v>
      </c>
      <c r="I35" s="64">
        <v>0</v>
      </c>
      <c r="J35" s="64">
        <v>0</v>
      </c>
      <c r="K35" s="57">
        <v>4000</v>
      </c>
      <c r="L35" s="57">
        <v>35</v>
      </c>
      <c r="M35" s="64">
        <v>0</v>
      </c>
      <c r="N35" s="64">
        <v>0</v>
      </c>
      <c r="O35" s="64">
        <v>0</v>
      </c>
      <c r="P35" s="64">
        <v>0</v>
      </c>
      <c r="Q35" s="57">
        <v>199</v>
      </c>
      <c r="R35" s="265">
        <v>0</v>
      </c>
    </row>
    <row r="36" spans="1:52" s="31" customFormat="1" ht="19.5" thickBot="1" x14ac:dyDescent="0.35">
      <c r="A36" s="65">
        <v>313</v>
      </c>
      <c r="B36" s="66" t="s">
        <v>24</v>
      </c>
      <c r="C36" s="165">
        <v>181130</v>
      </c>
      <c r="D36" s="97">
        <v>0</v>
      </c>
      <c r="E36" s="97">
        <v>0</v>
      </c>
      <c r="F36" s="97">
        <v>141</v>
      </c>
      <c r="G36" s="188">
        <v>0</v>
      </c>
      <c r="H36" s="105">
        <v>0</v>
      </c>
      <c r="I36" s="105">
        <v>0</v>
      </c>
      <c r="J36" s="188">
        <v>0</v>
      </c>
      <c r="K36" s="97">
        <v>180000</v>
      </c>
      <c r="L36" s="97">
        <v>153</v>
      </c>
      <c r="M36" s="188">
        <v>0</v>
      </c>
      <c r="N36" s="188">
        <v>0</v>
      </c>
      <c r="O36" s="188">
        <v>0</v>
      </c>
      <c r="P36" s="188">
        <v>0</v>
      </c>
      <c r="Q36" s="97">
        <v>836</v>
      </c>
      <c r="R36" s="266">
        <v>0</v>
      </c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</row>
    <row r="37" spans="1:52" s="30" customFormat="1" x14ac:dyDescent="0.3">
      <c r="A37" s="187">
        <v>31321</v>
      </c>
      <c r="B37" s="33" t="s">
        <v>28</v>
      </c>
      <c r="C37" s="184">
        <v>181130</v>
      </c>
      <c r="D37" s="185">
        <v>0</v>
      </c>
      <c r="E37" s="185">
        <v>0</v>
      </c>
      <c r="F37" s="185">
        <v>141</v>
      </c>
      <c r="G37" s="185">
        <v>0</v>
      </c>
      <c r="H37" s="186">
        <v>0</v>
      </c>
      <c r="I37" s="186">
        <v>0</v>
      </c>
      <c r="J37" s="185">
        <v>0</v>
      </c>
      <c r="K37" s="185">
        <v>180000</v>
      </c>
      <c r="L37" s="185">
        <v>153</v>
      </c>
      <c r="M37" s="185">
        <v>0</v>
      </c>
      <c r="N37" s="185">
        <v>0</v>
      </c>
      <c r="O37" s="185">
        <v>0</v>
      </c>
      <c r="P37" s="185">
        <v>0</v>
      </c>
      <c r="Q37" s="185">
        <v>836</v>
      </c>
      <c r="R37" s="267">
        <v>0</v>
      </c>
    </row>
    <row r="38" spans="1:52" s="30" customFormat="1" x14ac:dyDescent="0.3">
      <c r="A38" s="83">
        <v>31322</v>
      </c>
      <c r="B38" s="40" t="s">
        <v>161</v>
      </c>
      <c r="C38" s="113">
        <v>0</v>
      </c>
      <c r="D38" s="115">
        <v>0</v>
      </c>
      <c r="E38" s="115">
        <v>0</v>
      </c>
      <c r="F38" s="115">
        <v>0</v>
      </c>
      <c r="G38" s="173">
        <v>0</v>
      </c>
      <c r="H38" s="103">
        <v>0</v>
      </c>
      <c r="I38" s="103">
        <v>0</v>
      </c>
      <c r="J38" s="173">
        <v>0</v>
      </c>
      <c r="K38" s="115">
        <v>0</v>
      </c>
      <c r="L38" s="115">
        <v>0</v>
      </c>
      <c r="M38" s="173">
        <v>0</v>
      </c>
      <c r="N38" s="173">
        <v>0</v>
      </c>
      <c r="O38" s="173">
        <v>0</v>
      </c>
      <c r="P38" s="173">
        <v>0</v>
      </c>
      <c r="Q38" s="115">
        <v>0</v>
      </c>
      <c r="R38" s="268">
        <v>0</v>
      </c>
    </row>
    <row r="39" spans="1:52" ht="19.5" thickBot="1" x14ac:dyDescent="0.35">
      <c r="A39" s="80">
        <v>31332</v>
      </c>
      <c r="B39" s="34" t="s">
        <v>162</v>
      </c>
      <c r="C39" s="111">
        <v>0</v>
      </c>
      <c r="D39" s="98">
        <v>0</v>
      </c>
      <c r="E39" s="98">
        <v>0</v>
      </c>
      <c r="F39" s="98">
        <v>0</v>
      </c>
      <c r="G39" s="91">
        <v>0</v>
      </c>
      <c r="H39" s="101">
        <v>0</v>
      </c>
      <c r="I39" s="101">
        <v>0</v>
      </c>
      <c r="J39" s="91">
        <v>0</v>
      </c>
      <c r="K39" s="98">
        <v>0</v>
      </c>
      <c r="L39" s="98">
        <v>0</v>
      </c>
      <c r="M39" s="91">
        <v>0</v>
      </c>
      <c r="N39" s="91">
        <v>0</v>
      </c>
      <c r="O39" s="91">
        <v>0</v>
      </c>
      <c r="P39" s="91">
        <v>0</v>
      </c>
      <c r="Q39" s="98">
        <v>0</v>
      </c>
      <c r="R39" s="269">
        <v>0</v>
      </c>
    </row>
    <row r="40" spans="1:52" ht="19.5" thickBot="1" x14ac:dyDescent="0.35">
      <c r="A40" s="65">
        <v>32</v>
      </c>
      <c r="B40" s="66" t="s">
        <v>17</v>
      </c>
      <c r="C40" s="165">
        <v>303054.31000000006</v>
      </c>
      <c r="D40" s="189">
        <v>94100</v>
      </c>
      <c r="E40" s="189">
        <f>E41+E83+E58</f>
        <v>0</v>
      </c>
      <c r="F40" s="97">
        <v>98298.85</v>
      </c>
      <c r="G40" s="188">
        <v>0</v>
      </c>
      <c r="H40" s="190">
        <v>94226.44</v>
      </c>
      <c r="I40" s="190">
        <f>I41+I58+I83+I136</f>
        <v>-2158.12</v>
      </c>
      <c r="J40" s="188">
        <v>0</v>
      </c>
      <c r="K40" s="188">
        <v>17883.3</v>
      </c>
      <c r="L40" s="188">
        <v>38.4</v>
      </c>
      <c r="M40" s="188">
        <v>21.15</v>
      </c>
      <c r="N40" s="188">
        <v>0</v>
      </c>
      <c r="O40" s="188">
        <v>0</v>
      </c>
      <c r="P40" s="188">
        <v>0</v>
      </c>
      <c r="Q40" s="97">
        <v>221.29000000000002</v>
      </c>
      <c r="R40" s="266">
        <v>423</v>
      </c>
    </row>
    <row r="41" spans="1:52" s="31" customFormat="1" ht="39" customHeight="1" thickBot="1" x14ac:dyDescent="0.35">
      <c r="A41" s="65">
        <v>321</v>
      </c>
      <c r="B41" s="198" t="s">
        <v>58</v>
      </c>
      <c r="C41" s="165">
        <v>109831.02999999998</v>
      </c>
      <c r="D41" s="189">
        <v>60735.96</v>
      </c>
      <c r="E41" s="189">
        <f>E50</f>
        <v>4654.82</v>
      </c>
      <c r="F41" s="97">
        <v>15028.85</v>
      </c>
      <c r="G41" s="188">
        <v>0</v>
      </c>
      <c r="H41" s="190">
        <v>31976.620000000003</v>
      </c>
      <c r="I41" s="190">
        <f>I42+I50</f>
        <v>-4000</v>
      </c>
      <c r="J41" s="188">
        <v>0</v>
      </c>
      <c r="K41" s="188">
        <v>1175.0899999999999</v>
      </c>
      <c r="L41" s="188">
        <v>38.4</v>
      </c>
      <c r="M41" s="188">
        <v>0</v>
      </c>
      <c r="N41" s="188">
        <v>0</v>
      </c>
      <c r="O41" s="188">
        <v>0</v>
      </c>
      <c r="P41" s="188">
        <v>0</v>
      </c>
      <c r="Q41" s="97">
        <v>221.29000000000002</v>
      </c>
      <c r="R41" s="266">
        <v>0</v>
      </c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</row>
    <row r="42" spans="1:52" s="35" customFormat="1" x14ac:dyDescent="0.3">
      <c r="A42" s="191">
        <v>3211</v>
      </c>
      <c r="B42" s="192" t="s">
        <v>29</v>
      </c>
      <c r="C42" s="193">
        <v>11371.05</v>
      </c>
      <c r="D42" s="194">
        <v>735.96</v>
      </c>
      <c r="E42" s="194">
        <v>0</v>
      </c>
      <c r="F42" s="195">
        <v>0</v>
      </c>
      <c r="G42" s="196">
        <v>0</v>
      </c>
      <c r="H42" s="197">
        <v>13600</v>
      </c>
      <c r="I42" s="197">
        <f>I43+I44+I45+I47</f>
        <v>-4000</v>
      </c>
      <c r="J42" s="196">
        <v>0</v>
      </c>
      <c r="K42" s="196">
        <v>1035.0899999999999</v>
      </c>
      <c r="L42" s="196">
        <v>0</v>
      </c>
      <c r="M42" s="196">
        <v>0</v>
      </c>
      <c r="N42" s="196">
        <v>0</v>
      </c>
      <c r="O42" s="196">
        <v>0</v>
      </c>
      <c r="P42" s="196">
        <v>0</v>
      </c>
      <c r="Q42" s="195">
        <v>0</v>
      </c>
      <c r="R42" s="270">
        <v>0</v>
      </c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</row>
    <row r="43" spans="1:52" ht="36" customHeight="1" x14ac:dyDescent="0.3">
      <c r="A43" s="82">
        <v>32111</v>
      </c>
      <c r="B43" s="39" t="s">
        <v>69</v>
      </c>
      <c r="C43" s="113">
        <v>4471.7</v>
      </c>
      <c r="D43" s="59">
        <v>0</v>
      </c>
      <c r="E43" s="59">
        <v>0</v>
      </c>
      <c r="F43" s="56">
        <v>0</v>
      </c>
      <c r="G43" s="56">
        <v>0</v>
      </c>
      <c r="H43" s="107">
        <v>5600</v>
      </c>
      <c r="I43" s="107">
        <v>-1500</v>
      </c>
      <c r="J43" s="56">
        <v>0</v>
      </c>
      <c r="K43" s="56">
        <v>371.7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271">
        <v>0</v>
      </c>
    </row>
    <row r="44" spans="1:52" ht="36" customHeight="1" x14ac:dyDescent="0.3">
      <c r="A44" s="82">
        <v>32112</v>
      </c>
      <c r="B44" s="39" t="s">
        <v>70</v>
      </c>
      <c r="C44" s="113">
        <v>500</v>
      </c>
      <c r="D44" s="59">
        <v>0</v>
      </c>
      <c r="E44" s="59">
        <v>0</v>
      </c>
      <c r="F44" s="56">
        <v>0</v>
      </c>
      <c r="G44" s="56">
        <v>0</v>
      </c>
      <c r="H44" s="107">
        <v>500</v>
      </c>
      <c r="I44" s="107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271">
        <v>0</v>
      </c>
    </row>
    <row r="45" spans="1:52" ht="36" customHeight="1" x14ac:dyDescent="0.3">
      <c r="A45" s="82">
        <v>32113</v>
      </c>
      <c r="B45" s="39" t="s">
        <v>71</v>
      </c>
      <c r="C45" s="113">
        <v>4133.8900000000003</v>
      </c>
      <c r="D45" s="59">
        <v>735.96</v>
      </c>
      <c r="E45" s="59">
        <v>0</v>
      </c>
      <c r="F45" s="56">
        <v>0</v>
      </c>
      <c r="G45" s="56">
        <v>0</v>
      </c>
      <c r="H45" s="107">
        <v>5000</v>
      </c>
      <c r="I45" s="107">
        <v>-2000</v>
      </c>
      <c r="J45" s="56">
        <v>0</v>
      </c>
      <c r="K45" s="56">
        <v>397.93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271">
        <v>0</v>
      </c>
    </row>
    <row r="46" spans="1:52" ht="36" customHeight="1" x14ac:dyDescent="0.3">
      <c r="A46" s="82">
        <v>32114</v>
      </c>
      <c r="B46" s="39" t="s">
        <v>72</v>
      </c>
      <c r="C46" s="113">
        <v>0</v>
      </c>
      <c r="D46" s="59">
        <v>0</v>
      </c>
      <c r="E46" s="59">
        <v>0</v>
      </c>
      <c r="F46" s="56">
        <v>0</v>
      </c>
      <c r="G46" s="56">
        <v>0</v>
      </c>
      <c r="H46" s="107">
        <v>0</v>
      </c>
      <c r="I46" s="107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271">
        <v>0</v>
      </c>
    </row>
    <row r="47" spans="1:52" ht="36" customHeight="1" x14ac:dyDescent="0.3">
      <c r="A47" s="82">
        <v>32115</v>
      </c>
      <c r="B47" s="39" t="s">
        <v>73</v>
      </c>
      <c r="C47" s="113">
        <v>2265.46</v>
      </c>
      <c r="D47" s="59">
        <v>0</v>
      </c>
      <c r="E47" s="59">
        <v>0</v>
      </c>
      <c r="F47" s="56">
        <v>0</v>
      </c>
      <c r="G47" s="56">
        <v>0</v>
      </c>
      <c r="H47" s="107">
        <v>2500</v>
      </c>
      <c r="I47" s="107">
        <v>-500</v>
      </c>
      <c r="J47" s="56">
        <v>0</v>
      </c>
      <c r="K47" s="56">
        <v>265.45999999999998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271">
        <v>0</v>
      </c>
    </row>
    <row r="48" spans="1:52" ht="36" customHeight="1" x14ac:dyDescent="0.3">
      <c r="A48" s="82">
        <v>32116</v>
      </c>
      <c r="B48" s="39" t="s">
        <v>74</v>
      </c>
      <c r="C48" s="113">
        <v>0</v>
      </c>
      <c r="D48" s="59">
        <v>0</v>
      </c>
      <c r="E48" s="59">
        <v>0</v>
      </c>
      <c r="F48" s="56">
        <v>0</v>
      </c>
      <c r="G48" s="56">
        <v>0</v>
      </c>
      <c r="H48" s="107">
        <v>0</v>
      </c>
      <c r="I48" s="107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271">
        <v>0</v>
      </c>
    </row>
    <row r="49" spans="1:52" ht="36" customHeight="1" x14ac:dyDescent="0.3">
      <c r="A49" s="82">
        <v>32117</v>
      </c>
      <c r="B49" s="39" t="s">
        <v>75</v>
      </c>
      <c r="C49" s="113">
        <v>0</v>
      </c>
      <c r="D49" s="59">
        <v>0</v>
      </c>
      <c r="E49" s="59">
        <v>0</v>
      </c>
      <c r="F49" s="56">
        <v>0</v>
      </c>
      <c r="G49" s="56">
        <v>0</v>
      </c>
      <c r="H49" s="107">
        <v>0</v>
      </c>
      <c r="I49" s="107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271">
        <v>0</v>
      </c>
    </row>
    <row r="50" spans="1:52" ht="36" customHeight="1" x14ac:dyDescent="0.3">
      <c r="A50" s="81">
        <v>3212</v>
      </c>
      <c r="B50" s="37" t="s">
        <v>201</v>
      </c>
      <c r="C50" s="227">
        <v>96791.739999999991</v>
      </c>
      <c r="D50" s="228">
        <v>60000</v>
      </c>
      <c r="E50" s="228">
        <f>E51</f>
        <v>4654.82</v>
      </c>
      <c r="F50" s="58">
        <v>15028.85</v>
      </c>
      <c r="G50" s="58">
        <v>0</v>
      </c>
      <c r="H50" s="229">
        <v>16848.38</v>
      </c>
      <c r="I50" s="229">
        <f>I51</f>
        <v>0</v>
      </c>
      <c r="J50" s="58">
        <v>0</v>
      </c>
      <c r="K50" s="58">
        <v>0</v>
      </c>
      <c r="L50" s="58">
        <v>38.4</v>
      </c>
      <c r="M50" s="58">
        <v>0</v>
      </c>
      <c r="N50" s="58">
        <v>0</v>
      </c>
      <c r="O50" s="58">
        <v>0</v>
      </c>
      <c r="P50" s="58">
        <v>0</v>
      </c>
      <c r="Q50" s="58">
        <v>221.29000000000002</v>
      </c>
      <c r="R50" s="272">
        <v>0</v>
      </c>
    </row>
    <row r="51" spans="1:52" s="35" customFormat="1" ht="36" customHeight="1" x14ac:dyDescent="0.3">
      <c r="A51" s="83">
        <v>32121</v>
      </c>
      <c r="B51" s="41" t="s">
        <v>147</v>
      </c>
      <c r="C51" s="172">
        <v>96791.739999999991</v>
      </c>
      <c r="D51" s="225">
        <v>60000</v>
      </c>
      <c r="E51" s="225">
        <v>4654.82</v>
      </c>
      <c r="F51" s="226">
        <v>15028.85</v>
      </c>
      <c r="G51" s="173">
        <v>0</v>
      </c>
      <c r="H51" s="223">
        <v>16848.38</v>
      </c>
      <c r="I51" s="223">
        <v>0</v>
      </c>
      <c r="J51" s="173">
        <v>0</v>
      </c>
      <c r="K51" s="173">
        <v>0</v>
      </c>
      <c r="L51" s="173">
        <v>38.4</v>
      </c>
      <c r="M51" s="173">
        <v>0</v>
      </c>
      <c r="N51" s="173">
        <v>0</v>
      </c>
      <c r="O51" s="173">
        <v>0</v>
      </c>
      <c r="P51" s="173">
        <v>0</v>
      </c>
      <c r="Q51" s="226">
        <v>221.29000000000002</v>
      </c>
      <c r="R51" s="268">
        <v>0</v>
      </c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</row>
    <row r="52" spans="1:52" s="35" customFormat="1" ht="27.75" customHeight="1" x14ac:dyDescent="0.3">
      <c r="A52" s="81">
        <v>3213</v>
      </c>
      <c r="B52" s="37" t="s">
        <v>30</v>
      </c>
      <c r="C52" s="112">
        <v>1668.24</v>
      </c>
      <c r="D52" s="99">
        <v>0</v>
      </c>
      <c r="E52" s="99">
        <v>0</v>
      </c>
      <c r="F52" s="102">
        <v>0</v>
      </c>
      <c r="G52" s="60">
        <v>0</v>
      </c>
      <c r="H52" s="106">
        <v>1528.24</v>
      </c>
      <c r="I52" s="106">
        <v>0</v>
      </c>
      <c r="J52" s="60">
        <v>0</v>
      </c>
      <c r="K52" s="60">
        <v>140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273">
        <v>0</v>
      </c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</row>
    <row r="53" spans="1:52" ht="36" customHeight="1" x14ac:dyDescent="0.3">
      <c r="A53" s="82">
        <v>32131</v>
      </c>
      <c r="B53" s="39" t="s">
        <v>76</v>
      </c>
      <c r="C53" s="113">
        <v>1140</v>
      </c>
      <c r="D53" s="59">
        <v>0</v>
      </c>
      <c r="E53" s="59">
        <v>0</v>
      </c>
      <c r="F53" s="63">
        <v>0</v>
      </c>
      <c r="G53" s="63">
        <v>0</v>
      </c>
      <c r="H53" s="107">
        <v>1000</v>
      </c>
      <c r="I53" s="107">
        <v>0</v>
      </c>
      <c r="J53" s="63">
        <v>0</v>
      </c>
      <c r="K53" s="63">
        <v>140</v>
      </c>
      <c r="L53" s="63">
        <v>0</v>
      </c>
      <c r="M53" s="63">
        <v>0</v>
      </c>
      <c r="N53" s="63">
        <v>0</v>
      </c>
      <c r="O53" s="63">
        <v>0</v>
      </c>
      <c r="P53" s="63">
        <v>0</v>
      </c>
      <c r="Q53" s="63">
        <v>0</v>
      </c>
      <c r="R53" s="264">
        <v>0</v>
      </c>
    </row>
    <row r="54" spans="1:52" ht="24" customHeight="1" x14ac:dyDescent="0.3">
      <c r="A54" s="82">
        <v>32132</v>
      </c>
      <c r="B54" s="39" t="s">
        <v>77</v>
      </c>
      <c r="C54" s="113">
        <v>528.24</v>
      </c>
      <c r="D54" s="59">
        <v>0</v>
      </c>
      <c r="E54" s="59">
        <v>0</v>
      </c>
      <c r="F54" s="63">
        <v>0</v>
      </c>
      <c r="G54" s="63">
        <v>0</v>
      </c>
      <c r="H54" s="107">
        <v>528.24</v>
      </c>
      <c r="I54" s="107">
        <v>0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63">
        <v>0</v>
      </c>
      <c r="Q54" s="63">
        <v>0</v>
      </c>
      <c r="R54" s="264">
        <v>0</v>
      </c>
    </row>
    <row r="55" spans="1:52" s="35" customFormat="1" ht="36" customHeight="1" x14ac:dyDescent="0.3">
      <c r="A55" s="81">
        <v>3214</v>
      </c>
      <c r="B55" s="37" t="s">
        <v>55</v>
      </c>
      <c r="C55" s="112">
        <v>0</v>
      </c>
      <c r="D55" s="99">
        <v>0</v>
      </c>
      <c r="E55" s="99">
        <v>0</v>
      </c>
      <c r="F55" s="102">
        <v>0</v>
      </c>
      <c r="G55" s="60">
        <v>0</v>
      </c>
      <c r="H55" s="106">
        <v>0</v>
      </c>
      <c r="I55" s="106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273">
        <v>0</v>
      </c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</row>
    <row r="56" spans="1:52" ht="36" customHeight="1" x14ac:dyDescent="0.3">
      <c r="A56" s="82">
        <v>32141</v>
      </c>
      <c r="B56" s="39" t="s">
        <v>55</v>
      </c>
      <c r="C56" s="113">
        <v>0</v>
      </c>
      <c r="D56" s="59">
        <v>0</v>
      </c>
      <c r="E56" s="59">
        <v>0</v>
      </c>
      <c r="F56" s="63">
        <v>0</v>
      </c>
      <c r="G56" s="63">
        <v>0</v>
      </c>
      <c r="H56" s="107">
        <v>0</v>
      </c>
      <c r="I56" s="107">
        <v>0</v>
      </c>
      <c r="J56" s="63">
        <v>0</v>
      </c>
      <c r="K56" s="63">
        <v>0</v>
      </c>
      <c r="L56" s="63">
        <v>0</v>
      </c>
      <c r="M56" s="63">
        <v>0</v>
      </c>
      <c r="N56" s="63">
        <v>0</v>
      </c>
      <c r="O56" s="63">
        <v>0</v>
      </c>
      <c r="P56" s="63">
        <v>0</v>
      </c>
      <c r="Q56" s="63">
        <v>0</v>
      </c>
      <c r="R56" s="264">
        <v>0</v>
      </c>
    </row>
    <row r="57" spans="1:52" ht="36" customHeight="1" thickBot="1" x14ac:dyDescent="0.35">
      <c r="A57" s="80">
        <v>32149</v>
      </c>
      <c r="B57" s="199" t="s">
        <v>78</v>
      </c>
      <c r="C57" s="111">
        <v>0</v>
      </c>
      <c r="D57" s="200">
        <v>0</v>
      </c>
      <c r="E57" s="200">
        <v>0</v>
      </c>
      <c r="F57" s="64">
        <v>0</v>
      </c>
      <c r="G57" s="64">
        <v>0</v>
      </c>
      <c r="H57" s="109">
        <v>0</v>
      </c>
      <c r="I57" s="109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v>0</v>
      </c>
      <c r="Q57" s="64">
        <v>0</v>
      </c>
      <c r="R57" s="265">
        <v>0</v>
      </c>
    </row>
    <row r="58" spans="1:52" s="31" customFormat="1" ht="37.5" thickBot="1" x14ac:dyDescent="0.35">
      <c r="A58" s="65">
        <v>322</v>
      </c>
      <c r="B58" s="198" t="s">
        <v>3</v>
      </c>
      <c r="C58" s="165">
        <v>75879.319999999992</v>
      </c>
      <c r="D58" s="189">
        <v>4400</v>
      </c>
      <c r="E58" s="189">
        <f>E68</f>
        <v>-4133.28</v>
      </c>
      <c r="F58" s="105">
        <v>62000</v>
      </c>
      <c r="G58" s="67">
        <v>0</v>
      </c>
      <c r="H58" s="166">
        <v>12168.45</v>
      </c>
      <c r="I58" s="166">
        <f>I68+I79</f>
        <v>1000</v>
      </c>
      <c r="J58" s="67">
        <v>0</v>
      </c>
      <c r="K58" s="67">
        <v>0</v>
      </c>
      <c r="L58" s="67">
        <v>0</v>
      </c>
      <c r="M58" s="67">
        <v>21.15</v>
      </c>
      <c r="N58" s="67">
        <v>0</v>
      </c>
      <c r="O58" s="67">
        <v>0</v>
      </c>
      <c r="P58" s="67">
        <v>0</v>
      </c>
      <c r="Q58" s="67">
        <v>0</v>
      </c>
      <c r="R58" s="262">
        <v>423</v>
      </c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</row>
    <row r="59" spans="1:52" s="35" customFormat="1" x14ac:dyDescent="0.3">
      <c r="A59" s="191">
        <v>3221</v>
      </c>
      <c r="B59" s="192" t="s">
        <v>31</v>
      </c>
      <c r="C59" s="193">
        <v>4900</v>
      </c>
      <c r="D59" s="194">
        <v>0</v>
      </c>
      <c r="E59" s="194">
        <v>0</v>
      </c>
      <c r="F59" s="201">
        <v>0</v>
      </c>
      <c r="G59" s="202">
        <v>0</v>
      </c>
      <c r="H59" s="197">
        <v>4900</v>
      </c>
      <c r="I59" s="197">
        <v>0</v>
      </c>
      <c r="J59" s="202">
        <v>0</v>
      </c>
      <c r="K59" s="202">
        <v>0</v>
      </c>
      <c r="L59" s="202">
        <v>0</v>
      </c>
      <c r="M59" s="202">
        <v>0</v>
      </c>
      <c r="N59" s="202">
        <v>0</v>
      </c>
      <c r="O59" s="202">
        <v>0</v>
      </c>
      <c r="P59" s="202">
        <v>0</v>
      </c>
      <c r="Q59" s="202">
        <v>0</v>
      </c>
      <c r="R59" s="274">
        <v>0</v>
      </c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</row>
    <row r="60" spans="1:52" x14ac:dyDescent="0.3">
      <c r="A60" s="82">
        <v>32211</v>
      </c>
      <c r="B60" s="39" t="s">
        <v>31</v>
      </c>
      <c r="C60" s="113">
        <v>2500</v>
      </c>
      <c r="D60" s="59">
        <v>0</v>
      </c>
      <c r="E60" s="59">
        <v>0</v>
      </c>
      <c r="F60" s="63">
        <v>0</v>
      </c>
      <c r="G60" s="63">
        <v>0</v>
      </c>
      <c r="H60" s="107">
        <v>2500</v>
      </c>
      <c r="I60" s="107">
        <v>0</v>
      </c>
      <c r="J60" s="63">
        <v>0</v>
      </c>
      <c r="K60" s="63">
        <v>0</v>
      </c>
      <c r="L60" s="63">
        <v>0</v>
      </c>
      <c r="M60" s="63">
        <v>0</v>
      </c>
      <c r="N60" s="63">
        <v>0</v>
      </c>
      <c r="O60" s="63">
        <v>0</v>
      </c>
      <c r="P60" s="63">
        <v>0</v>
      </c>
      <c r="Q60" s="63">
        <v>0</v>
      </c>
      <c r="R60" s="264">
        <v>0</v>
      </c>
    </row>
    <row r="61" spans="1:52" x14ac:dyDescent="0.3">
      <c r="A61" s="82">
        <v>32212</v>
      </c>
      <c r="B61" s="39" t="s">
        <v>79</v>
      </c>
      <c r="C61" s="113">
        <v>300</v>
      </c>
      <c r="D61" s="59">
        <v>0</v>
      </c>
      <c r="E61" s="59">
        <v>0</v>
      </c>
      <c r="F61" s="63">
        <v>0</v>
      </c>
      <c r="G61" s="63">
        <v>0</v>
      </c>
      <c r="H61" s="107">
        <v>300</v>
      </c>
      <c r="I61" s="107">
        <v>0</v>
      </c>
      <c r="J61" s="63">
        <v>0</v>
      </c>
      <c r="K61" s="63">
        <v>0</v>
      </c>
      <c r="L61" s="63">
        <v>0</v>
      </c>
      <c r="M61" s="63">
        <v>0</v>
      </c>
      <c r="N61" s="63">
        <v>0</v>
      </c>
      <c r="O61" s="63">
        <v>0</v>
      </c>
      <c r="P61" s="63">
        <v>0</v>
      </c>
      <c r="Q61" s="63">
        <v>0</v>
      </c>
      <c r="R61" s="264">
        <v>0</v>
      </c>
    </row>
    <row r="62" spans="1:52" x14ac:dyDescent="0.3">
      <c r="A62" s="82">
        <v>32213</v>
      </c>
      <c r="B62" s="39" t="s">
        <v>80</v>
      </c>
      <c r="C62" s="113">
        <v>0</v>
      </c>
      <c r="D62" s="59">
        <v>0</v>
      </c>
      <c r="E62" s="59">
        <v>0</v>
      </c>
      <c r="F62" s="63">
        <v>0</v>
      </c>
      <c r="G62" s="63">
        <v>0</v>
      </c>
      <c r="H62" s="107">
        <v>0</v>
      </c>
      <c r="I62" s="107">
        <v>0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63">
        <v>0</v>
      </c>
      <c r="Q62" s="63">
        <v>0</v>
      </c>
      <c r="R62" s="264">
        <v>0</v>
      </c>
    </row>
    <row r="63" spans="1:52" ht="36.75" x14ac:dyDescent="0.3">
      <c r="A63" s="82">
        <v>32214</v>
      </c>
      <c r="B63" s="39" t="s">
        <v>81</v>
      </c>
      <c r="C63" s="113">
        <v>400</v>
      </c>
      <c r="D63" s="59">
        <v>0</v>
      </c>
      <c r="E63" s="59">
        <v>0</v>
      </c>
      <c r="F63" s="63">
        <v>0</v>
      </c>
      <c r="G63" s="63">
        <v>0</v>
      </c>
      <c r="H63" s="107">
        <v>400</v>
      </c>
      <c r="I63" s="107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63">
        <v>0</v>
      </c>
      <c r="Q63" s="63">
        <v>0</v>
      </c>
      <c r="R63" s="264">
        <v>0</v>
      </c>
    </row>
    <row r="64" spans="1:52" ht="22.5" customHeight="1" x14ac:dyDescent="0.3">
      <c r="A64" s="82">
        <v>32216</v>
      </c>
      <c r="B64" s="39" t="s">
        <v>82</v>
      </c>
      <c r="C64" s="113">
        <v>600</v>
      </c>
      <c r="D64" s="59">
        <v>0</v>
      </c>
      <c r="E64" s="59">
        <v>0</v>
      </c>
      <c r="F64" s="63">
        <v>0</v>
      </c>
      <c r="G64" s="63">
        <v>0</v>
      </c>
      <c r="H64" s="107">
        <v>600</v>
      </c>
      <c r="I64" s="107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  <c r="Q64" s="63">
        <v>0</v>
      </c>
      <c r="R64" s="264">
        <v>0</v>
      </c>
    </row>
    <row r="65" spans="1:52" ht="39" customHeight="1" x14ac:dyDescent="0.3">
      <c r="A65" s="82">
        <v>32219</v>
      </c>
      <c r="B65" s="39" t="s">
        <v>83</v>
      </c>
      <c r="C65" s="113">
        <v>1100</v>
      </c>
      <c r="D65" s="59">
        <v>0</v>
      </c>
      <c r="E65" s="59">
        <v>0</v>
      </c>
      <c r="F65" s="63">
        <v>0</v>
      </c>
      <c r="G65" s="63">
        <v>0</v>
      </c>
      <c r="H65" s="107">
        <v>1100</v>
      </c>
      <c r="I65" s="107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63">
        <v>0</v>
      </c>
      <c r="Q65" s="63">
        <v>0</v>
      </c>
      <c r="R65" s="264">
        <v>0</v>
      </c>
    </row>
    <row r="66" spans="1:52" s="35" customFormat="1" x14ac:dyDescent="0.3">
      <c r="A66" s="81">
        <v>3222</v>
      </c>
      <c r="B66" s="37" t="s">
        <v>64</v>
      </c>
      <c r="C66" s="112">
        <v>444.15</v>
      </c>
      <c r="D66" s="99">
        <v>0</v>
      </c>
      <c r="E66" s="99">
        <v>0</v>
      </c>
      <c r="F66" s="102">
        <v>0</v>
      </c>
      <c r="G66" s="60">
        <v>0</v>
      </c>
      <c r="H66" s="106">
        <v>0</v>
      </c>
      <c r="I66" s="106">
        <v>0</v>
      </c>
      <c r="J66" s="60">
        <v>0</v>
      </c>
      <c r="K66" s="60">
        <v>0</v>
      </c>
      <c r="L66" s="60">
        <v>0</v>
      </c>
      <c r="M66" s="60">
        <v>21.15</v>
      </c>
      <c r="N66" s="60">
        <v>0</v>
      </c>
      <c r="O66" s="60">
        <v>0</v>
      </c>
      <c r="P66" s="60">
        <v>0</v>
      </c>
      <c r="Q66" s="60">
        <v>0</v>
      </c>
      <c r="R66" s="273">
        <v>423</v>
      </c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</row>
    <row r="67" spans="1:52" s="35" customFormat="1" x14ac:dyDescent="0.3">
      <c r="A67" s="83">
        <v>32224</v>
      </c>
      <c r="B67" s="41" t="s">
        <v>200</v>
      </c>
      <c r="C67" s="172">
        <v>444.15</v>
      </c>
      <c r="D67" s="225">
        <v>0</v>
      </c>
      <c r="E67" s="225">
        <v>0</v>
      </c>
      <c r="F67" s="224">
        <v>0</v>
      </c>
      <c r="G67" s="62">
        <v>0</v>
      </c>
      <c r="H67" s="223">
        <v>0</v>
      </c>
      <c r="I67" s="223">
        <v>0</v>
      </c>
      <c r="J67" s="62">
        <v>0</v>
      </c>
      <c r="K67" s="62">
        <v>0</v>
      </c>
      <c r="L67" s="62">
        <v>0</v>
      </c>
      <c r="M67" s="62">
        <v>21.15</v>
      </c>
      <c r="N67" s="62">
        <v>0</v>
      </c>
      <c r="O67" s="62">
        <v>0</v>
      </c>
      <c r="P67" s="62">
        <v>0</v>
      </c>
      <c r="Q67" s="62">
        <v>0</v>
      </c>
      <c r="R67" s="275">
        <v>423</v>
      </c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</row>
    <row r="68" spans="1:52" s="35" customFormat="1" x14ac:dyDescent="0.3">
      <c r="A68" s="81">
        <v>3223</v>
      </c>
      <c r="B68" s="37" t="s">
        <v>32</v>
      </c>
      <c r="C68" s="112">
        <v>66385.17</v>
      </c>
      <c r="D68" s="99">
        <v>4400</v>
      </c>
      <c r="E68" s="99">
        <f>E71</f>
        <v>-4133.28</v>
      </c>
      <c r="F68" s="102">
        <v>62000</v>
      </c>
      <c r="G68" s="60">
        <v>0</v>
      </c>
      <c r="H68" s="106">
        <v>3418.45</v>
      </c>
      <c r="I68" s="106">
        <f>I72</f>
        <v>700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273">
        <v>0</v>
      </c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</row>
    <row r="69" spans="1:52" x14ac:dyDescent="0.3">
      <c r="A69" s="82">
        <v>32231</v>
      </c>
      <c r="B69" s="39" t="s">
        <v>32</v>
      </c>
      <c r="C69" s="113">
        <v>17000</v>
      </c>
      <c r="D69" s="59">
        <v>0</v>
      </c>
      <c r="E69" s="59">
        <v>0</v>
      </c>
      <c r="F69" s="63">
        <v>17000</v>
      </c>
      <c r="G69" s="63">
        <v>0</v>
      </c>
      <c r="H69" s="107">
        <v>0</v>
      </c>
      <c r="I69" s="107">
        <v>0</v>
      </c>
      <c r="J69" s="63">
        <v>0</v>
      </c>
      <c r="K69" s="63">
        <v>0</v>
      </c>
      <c r="L69" s="63">
        <v>0</v>
      </c>
      <c r="M69" s="63">
        <v>0</v>
      </c>
      <c r="N69" s="63">
        <v>0</v>
      </c>
      <c r="O69" s="63">
        <v>0</v>
      </c>
      <c r="P69" s="63">
        <v>0</v>
      </c>
      <c r="Q69" s="63">
        <v>0</v>
      </c>
      <c r="R69" s="264">
        <v>0</v>
      </c>
    </row>
    <row r="70" spans="1:52" ht="18.75" customHeight="1" x14ac:dyDescent="0.3">
      <c r="A70" s="82">
        <v>32232</v>
      </c>
      <c r="B70" s="39" t="s">
        <v>84</v>
      </c>
      <c r="C70" s="113">
        <v>0</v>
      </c>
      <c r="D70" s="59">
        <v>0</v>
      </c>
      <c r="E70" s="59">
        <v>0</v>
      </c>
      <c r="F70" s="63">
        <v>0</v>
      </c>
      <c r="G70" s="63">
        <v>0</v>
      </c>
      <c r="H70" s="107">
        <v>0</v>
      </c>
      <c r="I70" s="107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63">
        <v>0</v>
      </c>
      <c r="Q70" s="63">
        <v>0</v>
      </c>
      <c r="R70" s="264">
        <v>0</v>
      </c>
    </row>
    <row r="71" spans="1:52" x14ac:dyDescent="0.3">
      <c r="A71" s="82">
        <v>32233</v>
      </c>
      <c r="B71" s="39" t="s">
        <v>85</v>
      </c>
      <c r="C71" s="113">
        <v>47185.17</v>
      </c>
      <c r="D71" s="59">
        <v>4400</v>
      </c>
      <c r="E71" s="59">
        <v>-4133.28</v>
      </c>
      <c r="F71" s="63">
        <v>45000</v>
      </c>
      <c r="G71" s="63">
        <v>0</v>
      </c>
      <c r="H71" s="107">
        <v>1918.4499999999998</v>
      </c>
      <c r="I71" s="107">
        <v>0</v>
      </c>
      <c r="J71" s="63">
        <v>0</v>
      </c>
      <c r="K71" s="63">
        <v>0</v>
      </c>
      <c r="L71" s="63">
        <v>0</v>
      </c>
      <c r="M71" s="63">
        <v>0</v>
      </c>
      <c r="N71" s="63">
        <v>0</v>
      </c>
      <c r="O71" s="63">
        <v>0</v>
      </c>
      <c r="P71" s="63">
        <v>0</v>
      </c>
      <c r="Q71" s="63">
        <v>0</v>
      </c>
      <c r="R71" s="264">
        <v>0</v>
      </c>
    </row>
    <row r="72" spans="1:52" ht="21.75" customHeight="1" x14ac:dyDescent="0.3">
      <c r="A72" s="82">
        <v>32234</v>
      </c>
      <c r="B72" s="39" t="s">
        <v>86</v>
      </c>
      <c r="C72" s="113">
        <v>2200</v>
      </c>
      <c r="D72" s="59">
        <v>0</v>
      </c>
      <c r="E72" s="59">
        <v>0</v>
      </c>
      <c r="F72" s="63">
        <v>0</v>
      </c>
      <c r="G72" s="63">
        <v>0</v>
      </c>
      <c r="H72" s="107">
        <v>1500</v>
      </c>
      <c r="I72" s="107">
        <v>700</v>
      </c>
      <c r="J72" s="63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63">
        <v>0</v>
      </c>
      <c r="Q72" s="63">
        <v>0</v>
      </c>
      <c r="R72" s="264">
        <v>0</v>
      </c>
    </row>
    <row r="73" spans="1:52" ht="36" customHeight="1" x14ac:dyDescent="0.3">
      <c r="A73" s="82">
        <v>32239</v>
      </c>
      <c r="B73" s="39" t="s">
        <v>87</v>
      </c>
      <c r="C73" s="113">
        <v>0</v>
      </c>
      <c r="D73" s="59">
        <v>0</v>
      </c>
      <c r="E73" s="59">
        <v>0</v>
      </c>
      <c r="F73" s="63">
        <v>0</v>
      </c>
      <c r="G73" s="63">
        <v>0</v>
      </c>
      <c r="H73" s="107">
        <v>0</v>
      </c>
      <c r="I73" s="107">
        <v>0</v>
      </c>
      <c r="J73" s="63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  <c r="Q73" s="63">
        <v>0</v>
      </c>
      <c r="R73" s="264">
        <v>0</v>
      </c>
    </row>
    <row r="74" spans="1:52" s="35" customFormat="1" x14ac:dyDescent="0.3">
      <c r="A74" s="81">
        <v>3224</v>
      </c>
      <c r="B74" s="37" t="s">
        <v>33</v>
      </c>
      <c r="C74" s="112">
        <v>2250</v>
      </c>
      <c r="D74" s="99">
        <v>0</v>
      </c>
      <c r="E74" s="99">
        <v>0</v>
      </c>
      <c r="F74" s="102">
        <v>0</v>
      </c>
      <c r="G74" s="60">
        <v>0</v>
      </c>
      <c r="H74" s="106">
        <v>2250</v>
      </c>
      <c r="I74" s="106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273">
        <v>0</v>
      </c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</row>
    <row r="75" spans="1:52" s="30" customFormat="1" ht="36.75" x14ac:dyDescent="0.3">
      <c r="A75" s="83">
        <v>32241</v>
      </c>
      <c r="B75" s="41" t="s">
        <v>90</v>
      </c>
      <c r="C75" s="113">
        <v>1000</v>
      </c>
      <c r="D75" s="100">
        <v>0</v>
      </c>
      <c r="E75" s="100">
        <v>0</v>
      </c>
      <c r="F75" s="103">
        <v>0</v>
      </c>
      <c r="G75" s="62">
        <v>0</v>
      </c>
      <c r="H75" s="107">
        <v>1000</v>
      </c>
      <c r="I75" s="107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275">
        <v>0</v>
      </c>
    </row>
    <row r="76" spans="1:52" s="30" customFormat="1" ht="36.75" customHeight="1" x14ac:dyDescent="0.3">
      <c r="A76" s="83">
        <v>32242</v>
      </c>
      <c r="B76" s="41" t="s">
        <v>151</v>
      </c>
      <c r="C76" s="113">
        <v>200</v>
      </c>
      <c r="D76" s="100">
        <v>0</v>
      </c>
      <c r="E76" s="100">
        <v>0</v>
      </c>
      <c r="F76" s="103">
        <v>0</v>
      </c>
      <c r="G76" s="62">
        <v>0</v>
      </c>
      <c r="H76" s="107">
        <v>200</v>
      </c>
      <c r="I76" s="107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275">
        <v>0</v>
      </c>
    </row>
    <row r="77" spans="1:52" s="30" customFormat="1" ht="36.75" customHeight="1" x14ac:dyDescent="0.3">
      <c r="A77" s="83">
        <v>32243</v>
      </c>
      <c r="B77" s="41" t="s">
        <v>170</v>
      </c>
      <c r="C77" s="113">
        <v>50</v>
      </c>
      <c r="D77" s="100">
        <v>0</v>
      </c>
      <c r="E77" s="100">
        <v>0</v>
      </c>
      <c r="F77" s="103">
        <v>0</v>
      </c>
      <c r="G77" s="62">
        <v>0</v>
      </c>
      <c r="H77" s="107">
        <v>50</v>
      </c>
      <c r="I77" s="107">
        <v>0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  <c r="P77" s="62">
        <v>0</v>
      </c>
      <c r="Q77" s="62">
        <v>0</v>
      </c>
      <c r="R77" s="275">
        <v>0</v>
      </c>
    </row>
    <row r="78" spans="1:52" s="30" customFormat="1" ht="36.75" x14ac:dyDescent="0.3">
      <c r="A78" s="83">
        <v>32244</v>
      </c>
      <c r="B78" s="41" t="s">
        <v>91</v>
      </c>
      <c r="C78" s="113">
        <v>1000</v>
      </c>
      <c r="D78" s="100">
        <v>0</v>
      </c>
      <c r="E78" s="100">
        <v>0</v>
      </c>
      <c r="F78" s="103">
        <v>0</v>
      </c>
      <c r="G78" s="62">
        <v>0</v>
      </c>
      <c r="H78" s="107">
        <v>1000</v>
      </c>
      <c r="I78" s="107">
        <v>0</v>
      </c>
      <c r="J78" s="62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  <c r="P78" s="62">
        <v>0</v>
      </c>
      <c r="Q78" s="62">
        <v>0</v>
      </c>
      <c r="R78" s="275">
        <v>0</v>
      </c>
    </row>
    <row r="79" spans="1:52" s="35" customFormat="1" ht="27" customHeight="1" x14ac:dyDescent="0.3">
      <c r="A79" s="81">
        <v>3225</v>
      </c>
      <c r="B79" s="37" t="s">
        <v>34</v>
      </c>
      <c r="C79" s="112">
        <v>1500</v>
      </c>
      <c r="D79" s="99">
        <v>0</v>
      </c>
      <c r="E79" s="99">
        <v>0</v>
      </c>
      <c r="F79" s="102">
        <v>0</v>
      </c>
      <c r="G79" s="60">
        <v>0</v>
      </c>
      <c r="H79" s="106">
        <v>1200</v>
      </c>
      <c r="I79" s="106">
        <f>I80</f>
        <v>300</v>
      </c>
      <c r="J79" s="60">
        <v>0</v>
      </c>
      <c r="K79" s="60">
        <v>0</v>
      </c>
      <c r="L79" s="60">
        <v>0</v>
      </c>
      <c r="M79" s="60">
        <v>0</v>
      </c>
      <c r="N79" s="60">
        <v>0</v>
      </c>
      <c r="O79" s="60">
        <v>0</v>
      </c>
      <c r="P79" s="60">
        <v>0</v>
      </c>
      <c r="Q79" s="60">
        <v>0</v>
      </c>
      <c r="R79" s="273">
        <v>0</v>
      </c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</row>
    <row r="80" spans="1:52" ht="24" customHeight="1" x14ac:dyDescent="0.3">
      <c r="A80" s="82">
        <v>32251</v>
      </c>
      <c r="B80" s="39" t="s">
        <v>34</v>
      </c>
      <c r="C80" s="113">
        <v>1500</v>
      </c>
      <c r="D80" s="59">
        <v>0</v>
      </c>
      <c r="E80" s="59">
        <v>0</v>
      </c>
      <c r="F80" s="63">
        <v>0</v>
      </c>
      <c r="G80" s="63">
        <v>0</v>
      </c>
      <c r="H80" s="107">
        <v>1200</v>
      </c>
      <c r="I80" s="107">
        <v>300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264">
        <v>0</v>
      </c>
    </row>
    <row r="81" spans="1:52" s="35" customFormat="1" x14ac:dyDescent="0.3">
      <c r="A81" s="81">
        <v>3227</v>
      </c>
      <c r="B81" s="42" t="s">
        <v>56</v>
      </c>
      <c r="C81" s="112">
        <v>400</v>
      </c>
      <c r="D81" s="99">
        <v>0</v>
      </c>
      <c r="E81" s="99">
        <v>0</v>
      </c>
      <c r="F81" s="102">
        <v>0</v>
      </c>
      <c r="G81" s="60">
        <v>0</v>
      </c>
      <c r="H81" s="106">
        <v>400</v>
      </c>
      <c r="I81" s="106">
        <v>0</v>
      </c>
      <c r="J81" s="60">
        <v>0</v>
      </c>
      <c r="K81" s="60">
        <v>0</v>
      </c>
      <c r="L81" s="60">
        <v>0</v>
      </c>
      <c r="M81" s="60">
        <v>0</v>
      </c>
      <c r="N81" s="60">
        <v>0</v>
      </c>
      <c r="O81" s="60">
        <v>0</v>
      </c>
      <c r="P81" s="60">
        <v>0</v>
      </c>
      <c r="Q81" s="60">
        <v>0</v>
      </c>
      <c r="R81" s="273">
        <v>0</v>
      </c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</row>
    <row r="82" spans="1:52" s="30" customFormat="1" ht="19.5" thickBot="1" x14ac:dyDescent="0.35">
      <c r="A82" s="84">
        <v>32271</v>
      </c>
      <c r="B82" s="203" t="s">
        <v>56</v>
      </c>
      <c r="C82" s="111">
        <v>400</v>
      </c>
      <c r="D82" s="167">
        <v>0</v>
      </c>
      <c r="E82" s="167">
        <v>0</v>
      </c>
      <c r="F82" s="101">
        <v>0</v>
      </c>
      <c r="G82" s="61">
        <v>0</v>
      </c>
      <c r="H82" s="109">
        <v>400</v>
      </c>
      <c r="I82" s="109">
        <v>0</v>
      </c>
      <c r="J82" s="61">
        <v>0</v>
      </c>
      <c r="K82" s="61">
        <v>0</v>
      </c>
      <c r="L82" s="61">
        <v>0</v>
      </c>
      <c r="M82" s="61">
        <v>0</v>
      </c>
      <c r="N82" s="61">
        <v>0</v>
      </c>
      <c r="O82" s="61">
        <v>0</v>
      </c>
      <c r="P82" s="61">
        <v>0</v>
      </c>
      <c r="Q82" s="61">
        <v>0</v>
      </c>
      <c r="R82" s="276">
        <v>0</v>
      </c>
    </row>
    <row r="83" spans="1:52" s="31" customFormat="1" ht="19.5" thickBot="1" x14ac:dyDescent="0.35">
      <c r="A83" s="65">
        <v>323</v>
      </c>
      <c r="B83" s="66" t="s">
        <v>4</v>
      </c>
      <c r="C83" s="165">
        <v>97549.84</v>
      </c>
      <c r="D83" s="189">
        <v>24964.04</v>
      </c>
      <c r="E83" s="189">
        <f>E115</f>
        <v>-521.54</v>
      </c>
      <c r="F83" s="205">
        <v>19800</v>
      </c>
      <c r="G83" s="206">
        <v>0</v>
      </c>
      <c r="H83" s="166">
        <v>41307.339999999997</v>
      </c>
      <c r="I83" s="166">
        <f>I89</f>
        <v>0</v>
      </c>
      <c r="J83" s="206">
        <v>0</v>
      </c>
      <c r="K83" s="97">
        <v>12000</v>
      </c>
      <c r="L83" s="206">
        <v>0</v>
      </c>
      <c r="M83" s="206">
        <v>0</v>
      </c>
      <c r="N83" s="206">
        <v>0</v>
      </c>
      <c r="O83" s="206">
        <v>0</v>
      </c>
      <c r="P83" s="206">
        <v>0</v>
      </c>
      <c r="Q83" s="206">
        <v>0</v>
      </c>
      <c r="R83" s="277">
        <v>0</v>
      </c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</row>
    <row r="84" spans="1:52" s="35" customFormat="1" x14ac:dyDescent="0.3">
      <c r="A84" s="191">
        <v>3231</v>
      </c>
      <c r="B84" s="204" t="s">
        <v>35</v>
      </c>
      <c r="C84" s="193">
        <v>10197.459999999999</v>
      </c>
      <c r="D84" s="194">
        <v>3397.46</v>
      </c>
      <c r="E84" s="194">
        <v>0</v>
      </c>
      <c r="F84" s="201">
        <v>1000</v>
      </c>
      <c r="G84" s="202">
        <v>0</v>
      </c>
      <c r="H84" s="197">
        <v>5800</v>
      </c>
      <c r="I84" s="197">
        <f>I89</f>
        <v>0</v>
      </c>
      <c r="J84" s="202">
        <v>0</v>
      </c>
      <c r="K84" s="201">
        <v>0</v>
      </c>
      <c r="L84" s="202">
        <v>0</v>
      </c>
      <c r="M84" s="202">
        <v>0</v>
      </c>
      <c r="N84" s="202">
        <v>0</v>
      </c>
      <c r="O84" s="202">
        <v>0</v>
      </c>
      <c r="P84" s="202">
        <v>0</v>
      </c>
      <c r="Q84" s="202">
        <v>0</v>
      </c>
      <c r="R84" s="274">
        <v>0</v>
      </c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</row>
    <row r="85" spans="1:52" x14ac:dyDescent="0.3">
      <c r="A85" s="82">
        <v>32311</v>
      </c>
      <c r="B85" s="38" t="s">
        <v>88</v>
      </c>
      <c r="C85" s="113">
        <v>2600</v>
      </c>
      <c r="D85" s="59">
        <v>0</v>
      </c>
      <c r="E85" s="59">
        <v>0</v>
      </c>
      <c r="F85" s="63">
        <v>0</v>
      </c>
      <c r="G85" s="63">
        <v>0</v>
      </c>
      <c r="H85" s="107">
        <v>2600</v>
      </c>
      <c r="I85" s="107">
        <v>0</v>
      </c>
      <c r="J85" s="63">
        <v>0</v>
      </c>
      <c r="K85" s="63">
        <v>0</v>
      </c>
      <c r="L85" s="63">
        <v>0</v>
      </c>
      <c r="M85" s="63">
        <v>0</v>
      </c>
      <c r="N85" s="63">
        <v>0</v>
      </c>
      <c r="O85" s="63">
        <v>0</v>
      </c>
      <c r="P85" s="63">
        <v>0</v>
      </c>
      <c r="Q85" s="63">
        <v>0</v>
      </c>
      <c r="R85" s="264">
        <v>0</v>
      </c>
    </row>
    <row r="86" spans="1:52" x14ac:dyDescent="0.3">
      <c r="A86" s="82">
        <v>32312</v>
      </c>
      <c r="B86" s="38" t="s">
        <v>134</v>
      </c>
      <c r="C86" s="113">
        <v>0</v>
      </c>
      <c r="D86" s="59">
        <v>0</v>
      </c>
      <c r="E86" s="59">
        <v>0</v>
      </c>
      <c r="F86" s="63">
        <v>0</v>
      </c>
      <c r="G86" s="63">
        <v>0</v>
      </c>
      <c r="H86" s="107">
        <v>0</v>
      </c>
      <c r="I86" s="107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264">
        <v>0</v>
      </c>
    </row>
    <row r="87" spans="1:52" x14ac:dyDescent="0.3">
      <c r="A87" s="82">
        <v>32313</v>
      </c>
      <c r="B87" s="38" t="s">
        <v>89</v>
      </c>
      <c r="C87" s="113">
        <v>700</v>
      </c>
      <c r="D87" s="59">
        <v>0</v>
      </c>
      <c r="E87" s="59">
        <v>0</v>
      </c>
      <c r="F87" s="63">
        <v>0</v>
      </c>
      <c r="G87" s="63">
        <v>0</v>
      </c>
      <c r="H87" s="107">
        <v>700</v>
      </c>
      <c r="I87" s="107">
        <v>0</v>
      </c>
      <c r="J87" s="63">
        <v>0</v>
      </c>
      <c r="K87" s="63">
        <v>0</v>
      </c>
      <c r="L87" s="63">
        <v>0</v>
      </c>
      <c r="M87" s="63">
        <v>0</v>
      </c>
      <c r="N87" s="63">
        <v>0</v>
      </c>
      <c r="O87" s="63">
        <v>0</v>
      </c>
      <c r="P87" s="63">
        <v>0</v>
      </c>
      <c r="Q87" s="63">
        <v>0</v>
      </c>
      <c r="R87" s="264">
        <v>0</v>
      </c>
    </row>
    <row r="88" spans="1:52" x14ac:dyDescent="0.3">
      <c r="A88" s="82">
        <v>32314</v>
      </c>
      <c r="B88" s="38" t="s">
        <v>133</v>
      </c>
      <c r="C88" s="113">
        <v>0</v>
      </c>
      <c r="D88" s="59">
        <v>0</v>
      </c>
      <c r="E88" s="59">
        <v>0</v>
      </c>
      <c r="F88" s="63">
        <v>0</v>
      </c>
      <c r="G88" s="63">
        <v>0</v>
      </c>
      <c r="H88" s="107">
        <v>0</v>
      </c>
      <c r="I88" s="107">
        <v>0</v>
      </c>
      <c r="J88" s="63">
        <v>0</v>
      </c>
      <c r="K88" s="63">
        <v>0</v>
      </c>
      <c r="L88" s="63">
        <v>0</v>
      </c>
      <c r="M88" s="63">
        <v>0</v>
      </c>
      <c r="N88" s="63">
        <v>0</v>
      </c>
      <c r="O88" s="63">
        <v>0</v>
      </c>
      <c r="P88" s="63">
        <v>0</v>
      </c>
      <c r="Q88" s="63">
        <v>0</v>
      </c>
      <c r="R88" s="264">
        <v>0</v>
      </c>
    </row>
    <row r="89" spans="1:52" x14ac:dyDescent="0.3">
      <c r="A89" s="82">
        <v>32319</v>
      </c>
      <c r="B89" s="38" t="s">
        <v>132</v>
      </c>
      <c r="C89" s="113">
        <v>6897.46</v>
      </c>
      <c r="D89" s="59">
        <v>3397.46</v>
      </c>
      <c r="E89" s="59">
        <v>0</v>
      </c>
      <c r="F89" s="63">
        <v>1000</v>
      </c>
      <c r="G89" s="63">
        <v>0</v>
      </c>
      <c r="H89" s="107">
        <v>2500</v>
      </c>
      <c r="I89" s="107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>
        <v>0</v>
      </c>
      <c r="Q89" s="63">
        <v>0</v>
      </c>
      <c r="R89" s="264">
        <v>0</v>
      </c>
    </row>
    <row r="90" spans="1:52" s="35" customFormat="1" x14ac:dyDescent="0.3">
      <c r="A90" s="81">
        <v>3232</v>
      </c>
      <c r="B90" s="36" t="s">
        <v>36</v>
      </c>
      <c r="C90" s="112">
        <v>9100</v>
      </c>
      <c r="D90" s="99">
        <v>3600</v>
      </c>
      <c r="E90" s="99">
        <v>0</v>
      </c>
      <c r="F90" s="102">
        <v>0</v>
      </c>
      <c r="G90" s="60">
        <v>0</v>
      </c>
      <c r="H90" s="106">
        <v>5500</v>
      </c>
      <c r="I90" s="106">
        <v>0</v>
      </c>
      <c r="J90" s="60">
        <v>0</v>
      </c>
      <c r="K90" s="102">
        <v>0</v>
      </c>
      <c r="L90" s="60">
        <v>0</v>
      </c>
      <c r="M90" s="60">
        <v>0</v>
      </c>
      <c r="N90" s="60">
        <v>0</v>
      </c>
      <c r="O90" s="60">
        <v>0</v>
      </c>
      <c r="P90" s="60">
        <v>0</v>
      </c>
      <c r="Q90" s="60">
        <v>0</v>
      </c>
      <c r="R90" s="273">
        <v>0</v>
      </c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</row>
    <row r="91" spans="1:52" s="30" customFormat="1" x14ac:dyDescent="0.3">
      <c r="A91" s="83">
        <v>32321</v>
      </c>
      <c r="B91" s="40" t="s">
        <v>94</v>
      </c>
      <c r="C91" s="113">
        <v>300</v>
      </c>
      <c r="D91" s="100">
        <v>0</v>
      </c>
      <c r="E91" s="100">
        <v>0</v>
      </c>
      <c r="F91" s="103">
        <v>0</v>
      </c>
      <c r="G91" s="62">
        <v>0</v>
      </c>
      <c r="H91" s="107">
        <v>300</v>
      </c>
      <c r="I91" s="107">
        <v>0</v>
      </c>
      <c r="J91" s="62">
        <v>0</v>
      </c>
      <c r="K91" s="103">
        <v>0</v>
      </c>
      <c r="L91" s="62">
        <v>0</v>
      </c>
      <c r="M91" s="62">
        <v>0</v>
      </c>
      <c r="N91" s="62">
        <v>0</v>
      </c>
      <c r="O91" s="62">
        <v>0</v>
      </c>
      <c r="P91" s="62">
        <v>0</v>
      </c>
      <c r="Q91" s="62">
        <v>0</v>
      </c>
      <c r="R91" s="275">
        <v>0</v>
      </c>
    </row>
    <row r="92" spans="1:52" s="30" customFormat="1" ht="18" customHeight="1" x14ac:dyDescent="0.3">
      <c r="A92" s="83">
        <v>32322</v>
      </c>
      <c r="B92" s="40" t="s">
        <v>95</v>
      </c>
      <c r="C92" s="113">
        <v>8100</v>
      </c>
      <c r="D92" s="100">
        <v>3600</v>
      </c>
      <c r="E92" s="100">
        <v>0</v>
      </c>
      <c r="F92" s="103">
        <v>0</v>
      </c>
      <c r="G92" s="62">
        <v>0</v>
      </c>
      <c r="H92" s="107">
        <v>4500</v>
      </c>
      <c r="I92" s="107">
        <v>0</v>
      </c>
      <c r="J92" s="62">
        <v>0</v>
      </c>
      <c r="K92" s="103">
        <v>0</v>
      </c>
      <c r="L92" s="62">
        <v>0</v>
      </c>
      <c r="M92" s="62">
        <v>0</v>
      </c>
      <c r="N92" s="62">
        <v>0</v>
      </c>
      <c r="O92" s="62">
        <v>0</v>
      </c>
      <c r="P92" s="62">
        <v>0</v>
      </c>
      <c r="Q92" s="62">
        <v>0</v>
      </c>
      <c r="R92" s="275">
        <v>0</v>
      </c>
    </row>
    <row r="93" spans="1:52" s="30" customFormat="1" x14ac:dyDescent="0.3">
      <c r="A93" s="83">
        <v>32323</v>
      </c>
      <c r="B93" s="40" t="s">
        <v>96</v>
      </c>
      <c r="C93" s="113">
        <v>200</v>
      </c>
      <c r="D93" s="62">
        <v>0</v>
      </c>
      <c r="E93" s="62">
        <v>0</v>
      </c>
      <c r="F93" s="103">
        <v>0</v>
      </c>
      <c r="G93" s="62">
        <v>0</v>
      </c>
      <c r="H93" s="107">
        <v>200</v>
      </c>
      <c r="I93" s="107">
        <v>0</v>
      </c>
      <c r="J93" s="62">
        <v>0</v>
      </c>
      <c r="K93" s="103">
        <v>0</v>
      </c>
      <c r="L93" s="62">
        <v>0</v>
      </c>
      <c r="M93" s="62">
        <v>0</v>
      </c>
      <c r="N93" s="62">
        <v>0</v>
      </c>
      <c r="O93" s="62">
        <v>0</v>
      </c>
      <c r="P93" s="62">
        <v>0</v>
      </c>
      <c r="Q93" s="62">
        <v>0</v>
      </c>
      <c r="R93" s="275">
        <v>0</v>
      </c>
    </row>
    <row r="94" spans="1:52" s="30" customFormat="1" x14ac:dyDescent="0.3">
      <c r="A94" s="83">
        <v>32329</v>
      </c>
      <c r="B94" s="40" t="s">
        <v>137</v>
      </c>
      <c r="C94" s="113">
        <v>500</v>
      </c>
      <c r="D94" s="62">
        <v>0</v>
      </c>
      <c r="E94" s="62">
        <v>0</v>
      </c>
      <c r="F94" s="103">
        <v>0</v>
      </c>
      <c r="G94" s="62">
        <v>0</v>
      </c>
      <c r="H94" s="107">
        <v>500</v>
      </c>
      <c r="I94" s="107">
        <v>0</v>
      </c>
      <c r="J94" s="62">
        <v>0</v>
      </c>
      <c r="K94" s="103">
        <v>0</v>
      </c>
      <c r="L94" s="62">
        <v>0</v>
      </c>
      <c r="M94" s="62">
        <v>0</v>
      </c>
      <c r="N94" s="62">
        <v>0</v>
      </c>
      <c r="O94" s="62">
        <v>0</v>
      </c>
      <c r="P94" s="62">
        <v>0</v>
      </c>
      <c r="Q94" s="62">
        <v>0</v>
      </c>
      <c r="R94" s="275">
        <v>0</v>
      </c>
    </row>
    <row r="95" spans="1:52" s="35" customFormat="1" x14ac:dyDescent="0.3">
      <c r="A95" s="81">
        <v>3233</v>
      </c>
      <c r="B95" s="36" t="s">
        <v>37</v>
      </c>
      <c r="C95" s="112">
        <v>7700</v>
      </c>
      <c r="D95" s="60">
        <v>1900</v>
      </c>
      <c r="E95" s="60">
        <v>0</v>
      </c>
      <c r="F95" s="102">
        <v>0</v>
      </c>
      <c r="G95" s="60">
        <v>0</v>
      </c>
      <c r="H95" s="106">
        <v>5800</v>
      </c>
      <c r="I95" s="106">
        <v>0</v>
      </c>
      <c r="J95" s="60">
        <v>0</v>
      </c>
      <c r="K95" s="102">
        <v>0</v>
      </c>
      <c r="L95" s="60">
        <v>0</v>
      </c>
      <c r="M95" s="60">
        <v>0</v>
      </c>
      <c r="N95" s="60">
        <v>0</v>
      </c>
      <c r="O95" s="60">
        <v>0</v>
      </c>
      <c r="P95" s="60">
        <v>0</v>
      </c>
      <c r="Q95" s="60">
        <v>0</v>
      </c>
      <c r="R95" s="273">
        <v>0</v>
      </c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</row>
    <row r="96" spans="1:52" s="30" customFormat="1" x14ac:dyDescent="0.3">
      <c r="A96" s="83">
        <v>32331</v>
      </c>
      <c r="B96" s="40" t="s">
        <v>148</v>
      </c>
      <c r="C96" s="113">
        <v>2500</v>
      </c>
      <c r="D96" s="62">
        <v>0</v>
      </c>
      <c r="E96" s="62">
        <v>0</v>
      </c>
      <c r="F96" s="103">
        <v>0</v>
      </c>
      <c r="G96" s="62">
        <v>0</v>
      </c>
      <c r="H96" s="108">
        <v>2500</v>
      </c>
      <c r="I96" s="108">
        <v>0</v>
      </c>
      <c r="J96" s="62">
        <v>0</v>
      </c>
      <c r="K96" s="103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275">
        <v>0</v>
      </c>
    </row>
    <row r="97" spans="1:52" x14ac:dyDescent="0.3">
      <c r="A97" s="82">
        <v>32332</v>
      </c>
      <c r="B97" s="38" t="s">
        <v>92</v>
      </c>
      <c r="C97" s="113">
        <v>200</v>
      </c>
      <c r="D97" s="63">
        <v>0</v>
      </c>
      <c r="E97" s="63">
        <v>0</v>
      </c>
      <c r="F97" s="63">
        <v>0</v>
      </c>
      <c r="G97" s="63">
        <v>0</v>
      </c>
      <c r="H97" s="107">
        <v>200</v>
      </c>
      <c r="I97" s="107">
        <v>0</v>
      </c>
      <c r="J97" s="63">
        <v>0</v>
      </c>
      <c r="K97" s="63">
        <v>0</v>
      </c>
      <c r="L97" s="63">
        <v>0</v>
      </c>
      <c r="M97" s="63">
        <v>0</v>
      </c>
      <c r="N97" s="63">
        <v>0</v>
      </c>
      <c r="O97" s="63">
        <v>0</v>
      </c>
      <c r="P97" s="63">
        <v>0</v>
      </c>
      <c r="Q97" s="63">
        <v>0</v>
      </c>
      <c r="R97" s="264">
        <v>0</v>
      </c>
    </row>
    <row r="98" spans="1:52" x14ac:dyDescent="0.3">
      <c r="A98" s="82">
        <v>32334</v>
      </c>
      <c r="B98" s="38" t="s">
        <v>149</v>
      </c>
      <c r="C98" s="113">
        <v>2500</v>
      </c>
      <c r="D98" s="63">
        <v>0</v>
      </c>
      <c r="E98" s="63">
        <v>0</v>
      </c>
      <c r="F98" s="63">
        <v>0</v>
      </c>
      <c r="G98" s="63">
        <v>0</v>
      </c>
      <c r="H98" s="107">
        <v>2500</v>
      </c>
      <c r="I98" s="107">
        <v>0</v>
      </c>
      <c r="J98" s="63">
        <v>0</v>
      </c>
      <c r="K98" s="63">
        <v>0</v>
      </c>
      <c r="L98" s="63">
        <v>0</v>
      </c>
      <c r="M98" s="63">
        <v>0</v>
      </c>
      <c r="N98" s="63">
        <v>0</v>
      </c>
      <c r="O98" s="63">
        <v>0</v>
      </c>
      <c r="P98" s="63">
        <v>0</v>
      </c>
      <c r="Q98" s="63">
        <v>0</v>
      </c>
      <c r="R98" s="264">
        <v>0</v>
      </c>
    </row>
    <row r="99" spans="1:52" x14ac:dyDescent="0.3">
      <c r="A99" s="82">
        <v>32339</v>
      </c>
      <c r="B99" s="38" t="s">
        <v>93</v>
      </c>
      <c r="C99" s="113">
        <v>2500</v>
      </c>
      <c r="D99" s="63">
        <v>1900</v>
      </c>
      <c r="E99" s="63">
        <v>0</v>
      </c>
      <c r="F99" s="63">
        <v>0</v>
      </c>
      <c r="G99" s="63">
        <v>0</v>
      </c>
      <c r="H99" s="107">
        <v>600</v>
      </c>
      <c r="I99" s="107">
        <v>0</v>
      </c>
      <c r="J99" s="63">
        <v>0</v>
      </c>
      <c r="K99" s="63">
        <v>0</v>
      </c>
      <c r="L99" s="63">
        <v>0</v>
      </c>
      <c r="M99" s="63">
        <v>0</v>
      </c>
      <c r="N99" s="63">
        <v>0</v>
      </c>
      <c r="O99" s="63">
        <v>0</v>
      </c>
      <c r="P99" s="63">
        <v>0</v>
      </c>
      <c r="Q99" s="63">
        <v>0</v>
      </c>
      <c r="R99" s="264">
        <v>0</v>
      </c>
    </row>
    <row r="100" spans="1:52" s="35" customFormat="1" x14ac:dyDescent="0.3">
      <c r="A100" s="81">
        <v>3234</v>
      </c>
      <c r="B100" s="36" t="s">
        <v>38</v>
      </c>
      <c r="C100" s="112">
        <v>9300</v>
      </c>
      <c r="D100" s="60">
        <v>0</v>
      </c>
      <c r="E100" s="60">
        <v>0</v>
      </c>
      <c r="F100" s="102">
        <v>8000</v>
      </c>
      <c r="G100" s="60">
        <v>0</v>
      </c>
      <c r="H100" s="106">
        <v>1300</v>
      </c>
      <c r="I100" s="106">
        <v>0</v>
      </c>
      <c r="J100" s="60">
        <v>0</v>
      </c>
      <c r="K100" s="102">
        <v>0</v>
      </c>
      <c r="L100" s="60">
        <v>0</v>
      </c>
      <c r="M100" s="60">
        <v>0</v>
      </c>
      <c r="N100" s="60">
        <v>0</v>
      </c>
      <c r="O100" s="60">
        <v>0</v>
      </c>
      <c r="P100" s="60">
        <v>0</v>
      </c>
      <c r="Q100" s="60">
        <v>0</v>
      </c>
      <c r="R100" s="273">
        <v>0</v>
      </c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</row>
    <row r="101" spans="1:52" s="30" customFormat="1" x14ac:dyDescent="0.3">
      <c r="A101" s="83">
        <v>32341</v>
      </c>
      <c r="B101" s="40" t="s">
        <v>97</v>
      </c>
      <c r="C101" s="113">
        <v>1700</v>
      </c>
      <c r="D101" s="62">
        <v>0</v>
      </c>
      <c r="E101" s="62">
        <v>0</v>
      </c>
      <c r="F101" s="103">
        <v>1500</v>
      </c>
      <c r="G101" s="62">
        <v>0</v>
      </c>
      <c r="H101" s="107">
        <v>200</v>
      </c>
      <c r="I101" s="107">
        <v>0</v>
      </c>
      <c r="J101" s="62">
        <v>0</v>
      </c>
      <c r="K101" s="103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275">
        <v>0</v>
      </c>
    </row>
    <row r="102" spans="1:52" s="30" customFormat="1" x14ac:dyDescent="0.3">
      <c r="A102" s="83">
        <v>32342</v>
      </c>
      <c r="B102" s="40" t="s">
        <v>98</v>
      </c>
      <c r="C102" s="113">
        <v>800</v>
      </c>
      <c r="D102" s="62">
        <v>0</v>
      </c>
      <c r="E102" s="62">
        <v>0</v>
      </c>
      <c r="F102" s="103">
        <v>0</v>
      </c>
      <c r="G102" s="62">
        <v>0</v>
      </c>
      <c r="H102" s="107">
        <v>800</v>
      </c>
      <c r="I102" s="107">
        <v>0</v>
      </c>
      <c r="J102" s="62">
        <v>0</v>
      </c>
      <c r="K102" s="103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275">
        <v>0</v>
      </c>
    </row>
    <row r="103" spans="1:52" s="30" customFormat="1" x14ac:dyDescent="0.3">
      <c r="A103" s="83">
        <v>32343</v>
      </c>
      <c r="B103" s="40" t="s">
        <v>99</v>
      </c>
      <c r="C103" s="113">
        <v>300</v>
      </c>
      <c r="D103" s="62">
        <v>0</v>
      </c>
      <c r="E103" s="62">
        <v>0</v>
      </c>
      <c r="F103" s="103">
        <v>0</v>
      </c>
      <c r="G103" s="62">
        <v>0</v>
      </c>
      <c r="H103" s="107">
        <v>300</v>
      </c>
      <c r="I103" s="107">
        <v>0</v>
      </c>
      <c r="J103" s="62">
        <v>0</v>
      </c>
      <c r="K103" s="103">
        <v>0</v>
      </c>
      <c r="L103" s="62">
        <v>0</v>
      </c>
      <c r="M103" s="62">
        <v>0</v>
      </c>
      <c r="N103" s="62">
        <v>0</v>
      </c>
      <c r="O103" s="62">
        <v>0</v>
      </c>
      <c r="P103" s="62">
        <v>0</v>
      </c>
      <c r="Q103" s="62">
        <v>0</v>
      </c>
      <c r="R103" s="275">
        <v>0</v>
      </c>
    </row>
    <row r="104" spans="1:52" s="30" customFormat="1" x14ac:dyDescent="0.3">
      <c r="A104" s="83">
        <v>32344</v>
      </c>
      <c r="B104" s="40" t="s">
        <v>100</v>
      </c>
      <c r="C104" s="113">
        <v>0</v>
      </c>
      <c r="D104" s="62">
        <v>0</v>
      </c>
      <c r="E104" s="62">
        <v>0</v>
      </c>
      <c r="F104" s="103">
        <v>0</v>
      </c>
      <c r="G104" s="62">
        <v>0</v>
      </c>
      <c r="H104" s="107">
        <v>0</v>
      </c>
      <c r="I104" s="107">
        <v>0</v>
      </c>
      <c r="J104" s="62">
        <v>0</v>
      </c>
      <c r="K104" s="103">
        <v>0</v>
      </c>
      <c r="L104" s="62">
        <v>0</v>
      </c>
      <c r="M104" s="62">
        <v>0</v>
      </c>
      <c r="N104" s="62">
        <v>0</v>
      </c>
      <c r="O104" s="62">
        <v>0</v>
      </c>
      <c r="P104" s="62">
        <v>0</v>
      </c>
      <c r="Q104" s="62">
        <v>0</v>
      </c>
      <c r="R104" s="275">
        <v>0</v>
      </c>
    </row>
    <row r="105" spans="1:52" s="30" customFormat="1" x14ac:dyDescent="0.3">
      <c r="A105" s="83">
        <v>32349</v>
      </c>
      <c r="B105" s="40" t="s">
        <v>101</v>
      </c>
      <c r="C105" s="113">
        <v>6500</v>
      </c>
      <c r="D105" s="62">
        <v>0</v>
      </c>
      <c r="E105" s="62">
        <v>0</v>
      </c>
      <c r="F105" s="103">
        <v>6500</v>
      </c>
      <c r="G105" s="62">
        <v>0</v>
      </c>
      <c r="H105" s="107">
        <v>0</v>
      </c>
      <c r="I105" s="107">
        <v>0</v>
      </c>
      <c r="J105" s="62">
        <v>0</v>
      </c>
      <c r="K105" s="103">
        <v>0</v>
      </c>
      <c r="L105" s="62">
        <v>0</v>
      </c>
      <c r="M105" s="62">
        <v>0</v>
      </c>
      <c r="N105" s="62">
        <v>0</v>
      </c>
      <c r="O105" s="62">
        <v>0</v>
      </c>
      <c r="P105" s="62">
        <v>0</v>
      </c>
      <c r="Q105" s="62">
        <v>0</v>
      </c>
      <c r="R105" s="275">
        <v>0</v>
      </c>
    </row>
    <row r="106" spans="1:52" s="35" customFormat="1" x14ac:dyDescent="0.3">
      <c r="A106" s="81">
        <v>3235</v>
      </c>
      <c r="B106" s="36" t="s">
        <v>59</v>
      </c>
      <c r="C106" s="112">
        <v>22100</v>
      </c>
      <c r="D106" s="60">
        <v>0</v>
      </c>
      <c r="E106" s="60">
        <v>0</v>
      </c>
      <c r="F106" s="102">
        <v>10800</v>
      </c>
      <c r="G106" s="60">
        <v>0</v>
      </c>
      <c r="H106" s="106">
        <v>11300</v>
      </c>
      <c r="I106" s="106">
        <v>0</v>
      </c>
      <c r="J106" s="60">
        <v>0</v>
      </c>
      <c r="K106" s="102">
        <v>0</v>
      </c>
      <c r="L106" s="60">
        <v>0</v>
      </c>
      <c r="M106" s="60">
        <v>0</v>
      </c>
      <c r="N106" s="60">
        <v>0</v>
      </c>
      <c r="O106" s="60">
        <v>0</v>
      </c>
      <c r="P106" s="60">
        <v>0</v>
      </c>
      <c r="Q106" s="60">
        <v>0</v>
      </c>
      <c r="R106" s="273">
        <v>0</v>
      </c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</row>
    <row r="107" spans="1:52" x14ac:dyDescent="0.3">
      <c r="A107" s="82">
        <v>32352</v>
      </c>
      <c r="B107" s="38" t="s">
        <v>102</v>
      </c>
      <c r="C107" s="113">
        <v>12500</v>
      </c>
      <c r="D107" s="63">
        <v>0</v>
      </c>
      <c r="E107" s="63">
        <v>0</v>
      </c>
      <c r="F107" s="63">
        <v>10000</v>
      </c>
      <c r="G107" s="63">
        <v>0</v>
      </c>
      <c r="H107" s="107">
        <v>2500</v>
      </c>
      <c r="I107" s="107">
        <v>0</v>
      </c>
      <c r="J107" s="63">
        <v>0</v>
      </c>
      <c r="K107" s="63">
        <v>0</v>
      </c>
      <c r="L107" s="63">
        <v>0</v>
      </c>
      <c r="M107" s="63">
        <v>0</v>
      </c>
      <c r="N107" s="63">
        <v>0</v>
      </c>
      <c r="O107" s="63">
        <v>0</v>
      </c>
      <c r="P107" s="63">
        <v>0</v>
      </c>
      <c r="Q107" s="63">
        <v>0</v>
      </c>
      <c r="R107" s="264">
        <v>0</v>
      </c>
    </row>
    <row r="108" spans="1:52" x14ac:dyDescent="0.3">
      <c r="A108" s="82">
        <v>32353</v>
      </c>
      <c r="B108" s="38" t="s">
        <v>103</v>
      </c>
      <c r="C108" s="113">
        <v>2500</v>
      </c>
      <c r="D108" s="63">
        <v>0</v>
      </c>
      <c r="E108" s="63">
        <v>0</v>
      </c>
      <c r="F108" s="63">
        <v>800</v>
      </c>
      <c r="G108" s="63">
        <v>0</v>
      </c>
      <c r="H108" s="107">
        <v>1700</v>
      </c>
      <c r="I108" s="107">
        <v>0</v>
      </c>
      <c r="J108" s="63">
        <v>0</v>
      </c>
      <c r="K108" s="63">
        <v>0</v>
      </c>
      <c r="L108" s="63">
        <v>0</v>
      </c>
      <c r="M108" s="63">
        <v>0</v>
      </c>
      <c r="N108" s="63">
        <v>0</v>
      </c>
      <c r="O108" s="63">
        <v>0</v>
      </c>
      <c r="P108" s="63">
        <v>0</v>
      </c>
      <c r="Q108" s="63">
        <v>0</v>
      </c>
      <c r="R108" s="264">
        <v>0</v>
      </c>
    </row>
    <row r="109" spans="1:52" x14ac:dyDescent="0.3">
      <c r="A109" s="82">
        <v>32354</v>
      </c>
      <c r="B109" s="38" t="s">
        <v>153</v>
      </c>
      <c r="C109" s="113">
        <v>1500</v>
      </c>
      <c r="D109" s="63">
        <v>0</v>
      </c>
      <c r="E109" s="63">
        <v>0</v>
      </c>
      <c r="F109" s="63">
        <v>0</v>
      </c>
      <c r="G109" s="63">
        <v>0</v>
      </c>
      <c r="H109" s="107">
        <v>1500</v>
      </c>
      <c r="I109" s="107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63">
        <v>0</v>
      </c>
      <c r="Q109" s="63">
        <v>0</v>
      </c>
      <c r="R109" s="264">
        <v>0</v>
      </c>
    </row>
    <row r="110" spans="1:52" ht="33.75" customHeight="1" x14ac:dyDescent="0.3">
      <c r="A110" s="82">
        <v>32355</v>
      </c>
      <c r="B110" s="39" t="s">
        <v>135</v>
      </c>
      <c r="C110" s="113">
        <v>4000</v>
      </c>
      <c r="D110" s="63">
        <v>0</v>
      </c>
      <c r="E110" s="63">
        <v>0</v>
      </c>
      <c r="F110" s="63">
        <v>0</v>
      </c>
      <c r="G110" s="63">
        <v>0</v>
      </c>
      <c r="H110" s="107">
        <v>4000</v>
      </c>
      <c r="I110" s="107">
        <v>0</v>
      </c>
      <c r="J110" s="63">
        <v>0</v>
      </c>
      <c r="K110" s="63">
        <v>0</v>
      </c>
      <c r="L110" s="63">
        <v>0</v>
      </c>
      <c r="M110" s="63">
        <v>0</v>
      </c>
      <c r="N110" s="63">
        <v>0</v>
      </c>
      <c r="O110" s="63">
        <v>0</v>
      </c>
      <c r="P110" s="63">
        <v>0</v>
      </c>
      <c r="Q110" s="63">
        <v>0</v>
      </c>
      <c r="R110" s="264">
        <v>0</v>
      </c>
    </row>
    <row r="111" spans="1:52" x14ac:dyDescent="0.3">
      <c r="A111" s="82">
        <v>32359</v>
      </c>
      <c r="B111" s="38" t="s">
        <v>131</v>
      </c>
      <c r="C111" s="113">
        <v>1600</v>
      </c>
      <c r="D111" s="63">
        <v>0</v>
      </c>
      <c r="E111" s="63">
        <v>0</v>
      </c>
      <c r="F111" s="63">
        <v>0</v>
      </c>
      <c r="G111" s="63">
        <v>0</v>
      </c>
      <c r="H111" s="107">
        <v>1600</v>
      </c>
      <c r="I111" s="107">
        <v>0</v>
      </c>
      <c r="J111" s="63">
        <v>0</v>
      </c>
      <c r="K111" s="63">
        <v>0</v>
      </c>
      <c r="L111" s="63">
        <v>0</v>
      </c>
      <c r="M111" s="63">
        <v>0</v>
      </c>
      <c r="N111" s="63">
        <v>0</v>
      </c>
      <c r="O111" s="63">
        <v>0</v>
      </c>
      <c r="P111" s="63">
        <v>0</v>
      </c>
      <c r="Q111" s="63">
        <v>0</v>
      </c>
      <c r="R111" s="264">
        <v>0</v>
      </c>
    </row>
    <row r="112" spans="1:52" s="35" customFormat="1" x14ac:dyDescent="0.3">
      <c r="A112" s="81">
        <v>3236</v>
      </c>
      <c r="B112" s="36" t="s">
        <v>39</v>
      </c>
      <c r="C112" s="112">
        <v>6370.8</v>
      </c>
      <c r="D112" s="60">
        <v>4100</v>
      </c>
      <c r="E112" s="60">
        <v>0</v>
      </c>
      <c r="F112" s="102">
        <v>0</v>
      </c>
      <c r="G112" s="60">
        <v>0</v>
      </c>
      <c r="H112" s="106">
        <v>2270.8000000000002</v>
      </c>
      <c r="I112" s="106">
        <v>0</v>
      </c>
      <c r="J112" s="60">
        <v>0</v>
      </c>
      <c r="K112" s="102">
        <v>0</v>
      </c>
      <c r="L112" s="60">
        <v>0</v>
      </c>
      <c r="M112" s="60">
        <v>0</v>
      </c>
      <c r="N112" s="60">
        <v>0</v>
      </c>
      <c r="O112" s="60">
        <v>0</v>
      </c>
      <c r="P112" s="60">
        <v>0</v>
      </c>
      <c r="Q112" s="60">
        <v>0</v>
      </c>
      <c r="R112" s="273">
        <v>0</v>
      </c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</row>
    <row r="113" spans="1:52" x14ac:dyDescent="0.3">
      <c r="A113" s="82">
        <v>32361</v>
      </c>
      <c r="B113" s="38" t="s">
        <v>104</v>
      </c>
      <c r="C113" s="113">
        <v>6370.8</v>
      </c>
      <c r="D113" s="63">
        <v>4100</v>
      </c>
      <c r="E113" s="63">
        <v>0</v>
      </c>
      <c r="F113" s="63">
        <v>0</v>
      </c>
      <c r="G113" s="63">
        <v>0</v>
      </c>
      <c r="H113" s="107">
        <v>2270.8000000000002</v>
      </c>
      <c r="I113" s="107">
        <v>0</v>
      </c>
      <c r="J113" s="63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63">
        <v>0</v>
      </c>
      <c r="Q113" s="63">
        <v>0</v>
      </c>
      <c r="R113" s="264">
        <v>0</v>
      </c>
    </row>
    <row r="114" spans="1:52" x14ac:dyDescent="0.3">
      <c r="A114" s="170">
        <v>32363</v>
      </c>
      <c r="B114" s="171" t="s">
        <v>197</v>
      </c>
      <c r="C114" s="113">
        <v>0</v>
      </c>
      <c r="D114" s="63">
        <v>0</v>
      </c>
      <c r="E114" s="63">
        <v>0</v>
      </c>
      <c r="F114" s="63">
        <v>0</v>
      </c>
      <c r="G114" s="63">
        <v>0</v>
      </c>
      <c r="H114" s="107">
        <v>0</v>
      </c>
      <c r="I114" s="107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>
        <v>0</v>
      </c>
      <c r="R114" s="264">
        <v>0</v>
      </c>
    </row>
    <row r="115" spans="1:52" s="35" customFormat="1" x14ac:dyDescent="0.3">
      <c r="A115" s="81">
        <v>3237</v>
      </c>
      <c r="B115" s="36" t="s">
        <v>40</v>
      </c>
      <c r="C115" s="112">
        <v>23678.46</v>
      </c>
      <c r="D115" s="60">
        <v>7200</v>
      </c>
      <c r="E115" s="60">
        <f>E117+E120</f>
        <v>-521.54</v>
      </c>
      <c r="F115" s="102">
        <v>0</v>
      </c>
      <c r="G115" s="60">
        <v>0</v>
      </c>
      <c r="H115" s="106">
        <v>5000</v>
      </c>
      <c r="I115" s="106">
        <v>0</v>
      </c>
      <c r="J115" s="60">
        <v>0</v>
      </c>
      <c r="K115" s="104">
        <v>12000</v>
      </c>
      <c r="L115" s="60">
        <v>0</v>
      </c>
      <c r="M115" s="60">
        <v>0</v>
      </c>
      <c r="N115" s="60">
        <v>0</v>
      </c>
      <c r="O115" s="60">
        <v>0</v>
      </c>
      <c r="P115" s="60">
        <v>0</v>
      </c>
      <c r="Q115" s="60">
        <v>0</v>
      </c>
      <c r="R115" s="273">
        <v>0</v>
      </c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</row>
    <row r="116" spans="1:52" x14ac:dyDescent="0.3">
      <c r="A116" s="82">
        <v>32371</v>
      </c>
      <c r="B116" s="38" t="s">
        <v>105</v>
      </c>
      <c r="C116" s="113">
        <v>0</v>
      </c>
      <c r="D116" s="63">
        <v>0</v>
      </c>
      <c r="E116" s="63">
        <v>0</v>
      </c>
      <c r="F116" s="63">
        <v>0</v>
      </c>
      <c r="G116" s="63">
        <v>0</v>
      </c>
      <c r="H116" s="107">
        <v>0</v>
      </c>
      <c r="I116" s="107">
        <v>0</v>
      </c>
      <c r="J116" s="63">
        <v>0</v>
      </c>
      <c r="K116" s="56">
        <v>0</v>
      </c>
      <c r="L116" s="63">
        <v>0</v>
      </c>
      <c r="M116" s="63">
        <v>0</v>
      </c>
      <c r="N116" s="63">
        <v>0</v>
      </c>
      <c r="O116" s="63">
        <v>0</v>
      </c>
      <c r="P116" s="63">
        <v>0</v>
      </c>
      <c r="Q116" s="63">
        <v>0</v>
      </c>
      <c r="R116" s="264">
        <v>0</v>
      </c>
    </row>
    <row r="117" spans="1:52" x14ac:dyDescent="0.3">
      <c r="A117" s="82">
        <v>32372</v>
      </c>
      <c r="B117" s="38" t="s">
        <v>106</v>
      </c>
      <c r="C117" s="113">
        <v>21047.96</v>
      </c>
      <c r="D117" s="63">
        <v>6200</v>
      </c>
      <c r="E117" s="63">
        <v>-152.04</v>
      </c>
      <c r="F117" s="63">
        <v>0</v>
      </c>
      <c r="G117" s="63">
        <v>0</v>
      </c>
      <c r="H117" s="107">
        <v>3000</v>
      </c>
      <c r="I117" s="107">
        <v>0</v>
      </c>
      <c r="J117" s="63">
        <v>0</v>
      </c>
      <c r="K117" s="56">
        <v>12000</v>
      </c>
      <c r="L117" s="63">
        <v>0</v>
      </c>
      <c r="M117" s="63">
        <v>0</v>
      </c>
      <c r="N117" s="63">
        <v>0</v>
      </c>
      <c r="O117" s="63">
        <v>0</v>
      </c>
      <c r="P117" s="63">
        <v>0</v>
      </c>
      <c r="Q117" s="63">
        <v>0</v>
      </c>
      <c r="R117" s="264">
        <v>0</v>
      </c>
    </row>
    <row r="118" spans="1:52" x14ac:dyDescent="0.3">
      <c r="A118" s="82">
        <v>32373</v>
      </c>
      <c r="B118" s="38" t="s">
        <v>107</v>
      </c>
      <c r="C118" s="113">
        <v>0</v>
      </c>
      <c r="D118" s="63">
        <v>0</v>
      </c>
      <c r="E118" s="63">
        <v>0</v>
      </c>
      <c r="F118" s="63">
        <v>0</v>
      </c>
      <c r="G118" s="63">
        <v>0</v>
      </c>
      <c r="H118" s="107">
        <v>0</v>
      </c>
      <c r="I118" s="107">
        <v>0</v>
      </c>
      <c r="J118" s="63">
        <v>0</v>
      </c>
      <c r="K118" s="56">
        <v>0</v>
      </c>
      <c r="L118" s="63">
        <v>0</v>
      </c>
      <c r="M118" s="63">
        <v>0</v>
      </c>
      <c r="N118" s="63">
        <v>0</v>
      </c>
      <c r="O118" s="63">
        <v>0</v>
      </c>
      <c r="P118" s="63">
        <v>0</v>
      </c>
      <c r="Q118" s="63">
        <v>0</v>
      </c>
      <c r="R118" s="264">
        <v>0</v>
      </c>
    </row>
    <row r="119" spans="1:52" x14ac:dyDescent="0.3">
      <c r="A119" s="82">
        <v>32377</v>
      </c>
      <c r="B119" s="38" t="s">
        <v>152</v>
      </c>
      <c r="C119" s="113">
        <v>0</v>
      </c>
      <c r="D119" s="63">
        <v>0</v>
      </c>
      <c r="E119" s="63">
        <v>0</v>
      </c>
      <c r="F119" s="63">
        <v>0</v>
      </c>
      <c r="G119" s="63">
        <v>0</v>
      </c>
      <c r="H119" s="107">
        <v>0</v>
      </c>
      <c r="I119" s="107">
        <v>0</v>
      </c>
      <c r="J119" s="63">
        <v>0</v>
      </c>
      <c r="K119" s="56">
        <v>0</v>
      </c>
      <c r="L119" s="63">
        <v>0</v>
      </c>
      <c r="M119" s="63">
        <v>0</v>
      </c>
      <c r="N119" s="63">
        <v>0</v>
      </c>
      <c r="O119" s="63">
        <v>0</v>
      </c>
      <c r="P119" s="63">
        <v>0</v>
      </c>
      <c r="Q119" s="63">
        <v>0</v>
      </c>
      <c r="R119" s="264">
        <v>0</v>
      </c>
    </row>
    <row r="120" spans="1:52" ht="19.5" customHeight="1" x14ac:dyDescent="0.3">
      <c r="A120" s="82">
        <v>32379</v>
      </c>
      <c r="B120" s="38" t="s">
        <v>108</v>
      </c>
      <c r="C120" s="113">
        <v>2630.5</v>
      </c>
      <c r="D120" s="63">
        <v>1000</v>
      </c>
      <c r="E120" s="63">
        <v>-369.5</v>
      </c>
      <c r="F120" s="63">
        <v>0</v>
      </c>
      <c r="G120" s="63">
        <v>0</v>
      </c>
      <c r="H120" s="107">
        <v>2000</v>
      </c>
      <c r="I120" s="107">
        <v>0</v>
      </c>
      <c r="J120" s="63">
        <v>0</v>
      </c>
      <c r="K120" s="56">
        <v>0</v>
      </c>
      <c r="L120" s="63">
        <v>0</v>
      </c>
      <c r="M120" s="63">
        <v>0</v>
      </c>
      <c r="N120" s="63">
        <v>0</v>
      </c>
      <c r="O120" s="63">
        <v>0</v>
      </c>
      <c r="P120" s="63">
        <v>0</v>
      </c>
      <c r="Q120" s="63">
        <v>0</v>
      </c>
      <c r="R120" s="264">
        <v>0</v>
      </c>
    </row>
    <row r="121" spans="1:52" s="35" customFormat="1" x14ac:dyDescent="0.3">
      <c r="A121" s="81">
        <v>3238</v>
      </c>
      <c r="B121" s="36" t="s">
        <v>41</v>
      </c>
      <c r="C121" s="112">
        <v>3936.58</v>
      </c>
      <c r="D121" s="60">
        <v>736.58</v>
      </c>
      <c r="E121" s="60">
        <v>0</v>
      </c>
      <c r="F121" s="102">
        <v>0</v>
      </c>
      <c r="G121" s="60">
        <v>0</v>
      </c>
      <c r="H121" s="106">
        <v>3200</v>
      </c>
      <c r="I121" s="106">
        <v>0</v>
      </c>
      <c r="J121" s="60">
        <v>0</v>
      </c>
      <c r="K121" s="104">
        <v>0</v>
      </c>
      <c r="L121" s="60">
        <v>0</v>
      </c>
      <c r="M121" s="60">
        <v>0</v>
      </c>
      <c r="N121" s="60">
        <v>0</v>
      </c>
      <c r="O121" s="60">
        <v>0</v>
      </c>
      <c r="P121" s="60">
        <v>0</v>
      </c>
      <c r="Q121" s="60">
        <v>0</v>
      </c>
      <c r="R121" s="273">
        <v>0</v>
      </c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</row>
    <row r="122" spans="1:52" s="30" customFormat="1" x14ac:dyDescent="0.3">
      <c r="A122" s="83">
        <v>32381</v>
      </c>
      <c r="B122" s="40" t="s">
        <v>130</v>
      </c>
      <c r="C122" s="113">
        <v>0</v>
      </c>
      <c r="D122" s="62">
        <v>0</v>
      </c>
      <c r="E122" s="62">
        <v>0</v>
      </c>
      <c r="F122" s="103">
        <v>0</v>
      </c>
      <c r="G122" s="62">
        <v>0</v>
      </c>
      <c r="H122" s="107">
        <v>0</v>
      </c>
      <c r="I122" s="107">
        <v>0</v>
      </c>
      <c r="J122" s="62">
        <v>0</v>
      </c>
      <c r="K122" s="115">
        <v>0</v>
      </c>
      <c r="L122" s="62">
        <v>0</v>
      </c>
      <c r="M122" s="62">
        <v>0</v>
      </c>
      <c r="N122" s="62">
        <v>0</v>
      </c>
      <c r="O122" s="62">
        <v>0</v>
      </c>
      <c r="P122" s="62">
        <v>0</v>
      </c>
      <c r="Q122" s="62">
        <v>0</v>
      </c>
      <c r="R122" s="275">
        <v>0</v>
      </c>
    </row>
    <row r="123" spans="1:52" x14ac:dyDescent="0.3">
      <c r="A123" s="82">
        <v>32382</v>
      </c>
      <c r="B123" s="38" t="s">
        <v>109</v>
      </c>
      <c r="C123" s="113">
        <v>0</v>
      </c>
      <c r="D123" s="63">
        <v>0</v>
      </c>
      <c r="E123" s="63">
        <v>0</v>
      </c>
      <c r="F123" s="63">
        <v>0</v>
      </c>
      <c r="G123" s="63">
        <v>0</v>
      </c>
      <c r="H123" s="107">
        <v>0</v>
      </c>
      <c r="I123" s="107">
        <v>0</v>
      </c>
      <c r="J123" s="63">
        <v>0</v>
      </c>
      <c r="K123" s="56">
        <v>0</v>
      </c>
      <c r="L123" s="63">
        <v>0</v>
      </c>
      <c r="M123" s="63">
        <v>0</v>
      </c>
      <c r="N123" s="63">
        <v>0</v>
      </c>
      <c r="O123" s="63">
        <v>0</v>
      </c>
      <c r="P123" s="63">
        <v>0</v>
      </c>
      <c r="Q123" s="63">
        <v>0</v>
      </c>
      <c r="R123" s="264">
        <v>0</v>
      </c>
    </row>
    <row r="124" spans="1:52" x14ac:dyDescent="0.3">
      <c r="A124" s="82">
        <v>32389</v>
      </c>
      <c r="B124" s="38" t="s">
        <v>110</v>
      </c>
      <c r="C124" s="113">
        <v>3936.58</v>
      </c>
      <c r="D124" s="63">
        <v>736.58</v>
      </c>
      <c r="E124" s="63">
        <v>0</v>
      </c>
      <c r="F124" s="63">
        <v>0</v>
      </c>
      <c r="G124" s="63">
        <v>0</v>
      </c>
      <c r="H124" s="107">
        <v>3200</v>
      </c>
      <c r="I124" s="107">
        <v>0</v>
      </c>
      <c r="J124" s="63">
        <v>0</v>
      </c>
      <c r="K124" s="56">
        <v>0</v>
      </c>
      <c r="L124" s="63">
        <v>0</v>
      </c>
      <c r="M124" s="63">
        <v>0</v>
      </c>
      <c r="N124" s="63">
        <v>0</v>
      </c>
      <c r="O124" s="63">
        <v>0</v>
      </c>
      <c r="P124" s="63">
        <v>0</v>
      </c>
      <c r="Q124" s="63">
        <v>0</v>
      </c>
      <c r="R124" s="264">
        <v>0</v>
      </c>
    </row>
    <row r="125" spans="1:52" s="35" customFormat="1" x14ac:dyDescent="0.3">
      <c r="A125" s="81">
        <v>3239</v>
      </c>
      <c r="B125" s="36" t="s">
        <v>42</v>
      </c>
      <c r="C125" s="112">
        <v>5166.54</v>
      </c>
      <c r="D125" s="60">
        <v>4030</v>
      </c>
      <c r="E125" s="60">
        <v>0</v>
      </c>
      <c r="F125" s="102">
        <v>0</v>
      </c>
      <c r="G125" s="60">
        <v>0</v>
      </c>
      <c r="H125" s="106">
        <v>1136.54</v>
      </c>
      <c r="I125" s="106">
        <v>0</v>
      </c>
      <c r="J125" s="60">
        <v>0</v>
      </c>
      <c r="K125" s="102">
        <v>0</v>
      </c>
      <c r="L125" s="60">
        <v>0</v>
      </c>
      <c r="M125" s="60">
        <v>0</v>
      </c>
      <c r="N125" s="60">
        <v>0</v>
      </c>
      <c r="O125" s="60">
        <v>0</v>
      </c>
      <c r="P125" s="60">
        <v>0</v>
      </c>
      <c r="Q125" s="60">
        <v>0</v>
      </c>
      <c r="R125" s="273">
        <v>0</v>
      </c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</row>
    <row r="126" spans="1:52" ht="40.5" customHeight="1" x14ac:dyDescent="0.3">
      <c r="A126" s="82">
        <v>32391</v>
      </c>
      <c r="B126" s="39" t="s">
        <v>118</v>
      </c>
      <c r="C126" s="113">
        <v>2500</v>
      </c>
      <c r="D126" s="63">
        <v>2100</v>
      </c>
      <c r="E126" s="63">
        <v>0</v>
      </c>
      <c r="F126" s="63">
        <v>0</v>
      </c>
      <c r="G126" s="63">
        <v>0</v>
      </c>
      <c r="H126" s="107">
        <v>400</v>
      </c>
      <c r="I126" s="107">
        <v>0</v>
      </c>
      <c r="J126" s="63">
        <v>0</v>
      </c>
      <c r="K126" s="63">
        <v>0</v>
      </c>
      <c r="L126" s="63">
        <v>0</v>
      </c>
      <c r="M126" s="63">
        <v>0</v>
      </c>
      <c r="N126" s="63">
        <v>0</v>
      </c>
      <c r="O126" s="63">
        <v>0</v>
      </c>
      <c r="P126" s="63">
        <v>0</v>
      </c>
      <c r="Q126" s="63">
        <v>0</v>
      </c>
      <c r="R126" s="264">
        <v>0</v>
      </c>
    </row>
    <row r="127" spans="1:52" x14ac:dyDescent="0.3">
      <c r="A127" s="82">
        <v>32392</v>
      </c>
      <c r="B127" s="38" t="s">
        <v>111</v>
      </c>
      <c r="C127" s="113">
        <v>1230</v>
      </c>
      <c r="D127" s="63">
        <v>1230</v>
      </c>
      <c r="E127" s="63">
        <v>0</v>
      </c>
      <c r="F127" s="63">
        <v>0</v>
      </c>
      <c r="G127" s="63">
        <v>0</v>
      </c>
      <c r="H127" s="107">
        <v>0</v>
      </c>
      <c r="I127" s="107">
        <v>0</v>
      </c>
      <c r="J127" s="63">
        <v>0</v>
      </c>
      <c r="K127" s="63">
        <v>0</v>
      </c>
      <c r="L127" s="63">
        <v>0</v>
      </c>
      <c r="M127" s="63">
        <v>0</v>
      </c>
      <c r="N127" s="63">
        <v>0</v>
      </c>
      <c r="O127" s="63">
        <v>0</v>
      </c>
      <c r="P127" s="63">
        <v>0</v>
      </c>
      <c r="Q127" s="63">
        <v>0</v>
      </c>
      <c r="R127" s="264">
        <v>0</v>
      </c>
    </row>
    <row r="128" spans="1:52" x14ac:dyDescent="0.3">
      <c r="A128" s="82">
        <v>32394</v>
      </c>
      <c r="B128" s="38" t="s">
        <v>129</v>
      </c>
      <c r="C128" s="113">
        <v>136.53999999999996</v>
      </c>
      <c r="D128" s="63">
        <v>0</v>
      </c>
      <c r="E128" s="63">
        <v>0</v>
      </c>
      <c r="F128" s="63">
        <v>0</v>
      </c>
      <c r="G128" s="63">
        <v>0</v>
      </c>
      <c r="H128" s="107">
        <v>136.53999999999996</v>
      </c>
      <c r="I128" s="107">
        <v>0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63">
        <v>0</v>
      </c>
      <c r="Q128" s="63">
        <v>0</v>
      </c>
      <c r="R128" s="264">
        <v>0</v>
      </c>
    </row>
    <row r="129" spans="1:52" x14ac:dyDescent="0.3">
      <c r="A129" s="82">
        <v>32395</v>
      </c>
      <c r="B129" s="38" t="s">
        <v>136</v>
      </c>
      <c r="C129" s="113">
        <v>0</v>
      </c>
      <c r="D129" s="63">
        <v>0</v>
      </c>
      <c r="E129" s="63">
        <v>0</v>
      </c>
      <c r="F129" s="63">
        <v>0</v>
      </c>
      <c r="G129" s="63">
        <v>0</v>
      </c>
      <c r="H129" s="107">
        <v>0</v>
      </c>
      <c r="I129" s="107">
        <v>0</v>
      </c>
      <c r="J129" s="63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63">
        <v>0</v>
      </c>
      <c r="Q129" s="63">
        <v>0</v>
      </c>
      <c r="R129" s="264">
        <v>0</v>
      </c>
    </row>
    <row r="130" spans="1:52" x14ac:dyDescent="0.3">
      <c r="A130" s="82">
        <v>32396</v>
      </c>
      <c r="B130" s="38" t="s">
        <v>112</v>
      </c>
      <c r="C130" s="113">
        <v>0</v>
      </c>
      <c r="D130" s="63">
        <v>0</v>
      </c>
      <c r="E130" s="63">
        <v>0</v>
      </c>
      <c r="F130" s="63">
        <v>0</v>
      </c>
      <c r="G130" s="63">
        <v>0</v>
      </c>
      <c r="H130" s="107">
        <v>0</v>
      </c>
      <c r="I130" s="107">
        <v>0</v>
      </c>
      <c r="J130" s="63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63">
        <v>0</v>
      </c>
      <c r="Q130" s="63">
        <v>0</v>
      </c>
      <c r="R130" s="264">
        <v>0</v>
      </c>
    </row>
    <row r="131" spans="1:52" ht="19.5" thickBot="1" x14ac:dyDescent="0.35">
      <c r="A131" s="80">
        <v>32399</v>
      </c>
      <c r="B131" s="34" t="s">
        <v>113</v>
      </c>
      <c r="C131" s="111">
        <v>1300</v>
      </c>
      <c r="D131" s="64">
        <v>700</v>
      </c>
      <c r="E131" s="64">
        <v>0</v>
      </c>
      <c r="F131" s="64">
        <v>0</v>
      </c>
      <c r="G131" s="64">
        <v>0</v>
      </c>
      <c r="H131" s="109">
        <v>600</v>
      </c>
      <c r="I131" s="109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0</v>
      </c>
      <c r="O131" s="64">
        <v>0</v>
      </c>
      <c r="P131" s="64">
        <v>0</v>
      </c>
      <c r="Q131" s="64">
        <v>0</v>
      </c>
      <c r="R131" s="265">
        <v>0</v>
      </c>
    </row>
    <row r="132" spans="1:52" s="31" customFormat="1" ht="19.5" thickBot="1" x14ac:dyDescent="0.35">
      <c r="A132" s="65">
        <v>324</v>
      </c>
      <c r="B132" s="66" t="s">
        <v>25</v>
      </c>
      <c r="C132" s="165">
        <v>9978.2099999999991</v>
      </c>
      <c r="D132" s="67">
        <v>4000</v>
      </c>
      <c r="E132" s="67">
        <v>0</v>
      </c>
      <c r="F132" s="105">
        <v>1470</v>
      </c>
      <c r="G132" s="67">
        <v>0</v>
      </c>
      <c r="H132" s="166">
        <v>3500</v>
      </c>
      <c r="I132" s="166">
        <v>0</v>
      </c>
      <c r="J132" s="67">
        <v>0</v>
      </c>
      <c r="K132" s="105">
        <v>1008.21</v>
      </c>
      <c r="L132" s="67">
        <v>0</v>
      </c>
      <c r="M132" s="67">
        <v>0</v>
      </c>
      <c r="N132" s="67">
        <v>0</v>
      </c>
      <c r="O132" s="67">
        <v>0</v>
      </c>
      <c r="P132" s="67">
        <v>0</v>
      </c>
      <c r="Q132" s="67">
        <v>0</v>
      </c>
      <c r="R132" s="262">
        <v>0</v>
      </c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</row>
    <row r="133" spans="1:52" s="35" customFormat="1" x14ac:dyDescent="0.3">
      <c r="A133" s="191">
        <v>3241</v>
      </c>
      <c r="B133" s="204" t="s">
        <v>25</v>
      </c>
      <c r="C133" s="193">
        <v>9978.2099999999991</v>
      </c>
      <c r="D133" s="202">
        <v>4000</v>
      </c>
      <c r="E133" s="202">
        <v>0</v>
      </c>
      <c r="F133" s="201">
        <v>1470</v>
      </c>
      <c r="G133" s="202">
        <v>0</v>
      </c>
      <c r="H133" s="197">
        <v>3500</v>
      </c>
      <c r="I133" s="197">
        <v>0</v>
      </c>
      <c r="J133" s="202">
        <v>0</v>
      </c>
      <c r="K133" s="201">
        <v>1008.21</v>
      </c>
      <c r="L133" s="202">
        <v>0</v>
      </c>
      <c r="M133" s="202">
        <v>0</v>
      </c>
      <c r="N133" s="202">
        <v>0</v>
      </c>
      <c r="O133" s="202">
        <v>0</v>
      </c>
      <c r="P133" s="202">
        <v>0</v>
      </c>
      <c r="Q133" s="202">
        <v>0</v>
      </c>
      <c r="R133" s="274">
        <v>0</v>
      </c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</row>
    <row r="134" spans="1:52" x14ac:dyDescent="0.3">
      <c r="A134" s="82">
        <v>32411</v>
      </c>
      <c r="B134" s="38" t="s">
        <v>119</v>
      </c>
      <c r="C134" s="113">
        <v>1000</v>
      </c>
      <c r="D134" s="63">
        <v>0</v>
      </c>
      <c r="E134" s="63">
        <v>0</v>
      </c>
      <c r="F134" s="63">
        <v>0</v>
      </c>
      <c r="G134" s="63">
        <v>0</v>
      </c>
      <c r="H134" s="107">
        <v>1000</v>
      </c>
      <c r="I134" s="107">
        <v>0</v>
      </c>
      <c r="J134" s="63">
        <v>0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63">
        <v>0</v>
      </c>
      <c r="Q134" s="63">
        <v>0</v>
      </c>
      <c r="R134" s="264">
        <v>0</v>
      </c>
    </row>
    <row r="135" spans="1:52" ht="19.5" thickBot="1" x14ac:dyDescent="0.35">
      <c r="A135" s="80">
        <v>32412</v>
      </c>
      <c r="B135" s="34" t="s">
        <v>128</v>
      </c>
      <c r="C135" s="111">
        <v>8978.2099999999991</v>
      </c>
      <c r="D135" s="64">
        <v>4000</v>
      </c>
      <c r="E135" s="64">
        <v>0</v>
      </c>
      <c r="F135" s="64">
        <v>1470</v>
      </c>
      <c r="G135" s="64">
        <v>0</v>
      </c>
      <c r="H135" s="109">
        <v>2500</v>
      </c>
      <c r="I135" s="109">
        <v>0</v>
      </c>
      <c r="J135" s="64">
        <v>0</v>
      </c>
      <c r="K135" s="64">
        <v>1008.21</v>
      </c>
      <c r="L135" s="64">
        <v>0</v>
      </c>
      <c r="M135" s="64">
        <v>0</v>
      </c>
      <c r="N135" s="64">
        <v>0</v>
      </c>
      <c r="O135" s="64">
        <v>0</v>
      </c>
      <c r="P135" s="64">
        <v>0</v>
      </c>
      <c r="Q135" s="64">
        <v>0</v>
      </c>
      <c r="R135" s="265">
        <v>0</v>
      </c>
    </row>
    <row r="136" spans="1:52" s="31" customFormat="1" ht="37.5" thickBot="1" x14ac:dyDescent="0.35">
      <c r="A136" s="65">
        <v>329</v>
      </c>
      <c r="B136" s="198" t="s">
        <v>2</v>
      </c>
      <c r="C136" s="165">
        <v>9815.91</v>
      </c>
      <c r="D136" s="67">
        <v>0</v>
      </c>
      <c r="E136" s="67">
        <v>0</v>
      </c>
      <c r="F136" s="67">
        <v>0</v>
      </c>
      <c r="G136" s="67">
        <v>0</v>
      </c>
      <c r="H136" s="166">
        <v>5274.03</v>
      </c>
      <c r="I136" s="166">
        <f>I137+I141</f>
        <v>841.88</v>
      </c>
      <c r="J136" s="67">
        <v>0</v>
      </c>
      <c r="K136" s="105">
        <v>3700</v>
      </c>
      <c r="L136" s="67">
        <v>0</v>
      </c>
      <c r="M136" s="67">
        <v>0</v>
      </c>
      <c r="N136" s="67">
        <v>0</v>
      </c>
      <c r="O136" s="67">
        <v>0</v>
      </c>
      <c r="P136" s="67">
        <v>0</v>
      </c>
      <c r="Q136" s="67">
        <v>0</v>
      </c>
      <c r="R136" s="262">
        <v>0</v>
      </c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</row>
    <row r="137" spans="1:52" s="43" customFormat="1" x14ac:dyDescent="0.3">
      <c r="A137" s="191">
        <v>3292</v>
      </c>
      <c r="B137" s="192" t="s">
        <v>52</v>
      </c>
      <c r="C137" s="193">
        <v>1715.9099999999999</v>
      </c>
      <c r="D137" s="202">
        <v>0</v>
      </c>
      <c r="E137" s="202">
        <v>0</v>
      </c>
      <c r="F137" s="202">
        <v>0</v>
      </c>
      <c r="G137" s="202">
        <v>0</v>
      </c>
      <c r="H137" s="197">
        <v>1374.03</v>
      </c>
      <c r="I137" s="197">
        <f>I138</f>
        <v>341.88</v>
      </c>
      <c r="J137" s="202">
        <v>0</v>
      </c>
      <c r="K137" s="201">
        <v>0</v>
      </c>
      <c r="L137" s="202">
        <v>0</v>
      </c>
      <c r="M137" s="202">
        <v>0</v>
      </c>
      <c r="N137" s="202">
        <v>0</v>
      </c>
      <c r="O137" s="202">
        <v>0</v>
      </c>
      <c r="P137" s="202">
        <v>0</v>
      </c>
      <c r="Q137" s="202">
        <v>0</v>
      </c>
      <c r="R137" s="274">
        <v>0</v>
      </c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</row>
    <row r="138" spans="1:52" s="32" customFormat="1" ht="36.75" x14ac:dyDescent="0.3">
      <c r="A138" s="83">
        <v>32921</v>
      </c>
      <c r="B138" s="41" t="s">
        <v>126</v>
      </c>
      <c r="C138" s="113">
        <v>891.74</v>
      </c>
      <c r="D138" s="62">
        <v>0</v>
      </c>
      <c r="E138" s="62">
        <v>0</v>
      </c>
      <c r="F138" s="62">
        <v>0</v>
      </c>
      <c r="G138" s="62">
        <v>0</v>
      </c>
      <c r="H138" s="107">
        <v>549.86</v>
      </c>
      <c r="I138" s="107">
        <v>341.88</v>
      </c>
      <c r="J138" s="62">
        <v>0</v>
      </c>
      <c r="K138" s="103">
        <v>0</v>
      </c>
      <c r="L138" s="62">
        <v>0</v>
      </c>
      <c r="M138" s="62">
        <v>0</v>
      </c>
      <c r="N138" s="62">
        <v>0</v>
      </c>
      <c r="O138" s="62">
        <v>0</v>
      </c>
      <c r="P138" s="62">
        <v>0</v>
      </c>
      <c r="Q138" s="62">
        <v>0</v>
      </c>
      <c r="R138" s="275">
        <v>0</v>
      </c>
    </row>
    <row r="139" spans="1:52" s="32" customFormat="1" ht="36.75" x14ac:dyDescent="0.3">
      <c r="A139" s="83">
        <v>32922</v>
      </c>
      <c r="B139" s="41" t="s">
        <v>127</v>
      </c>
      <c r="C139" s="113">
        <v>824.17000000000007</v>
      </c>
      <c r="D139" s="62">
        <v>0</v>
      </c>
      <c r="E139" s="62">
        <v>0</v>
      </c>
      <c r="F139" s="62">
        <v>0</v>
      </c>
      <c r="G139" s="62">
        <v>0</v>
      </c>
      <c r="H139" s="107">
        <v>824.17000000000007</v>
      </c>
      <c r="I139" s="107">
        <v>0</v>
      </c>
      <c r="J139" s="62">
        <v>0</v>
      </c>
      <c r="K139" s="103">
        <v>0</v>
      </c>
      <c r="L139" s="62">
        <v>0</v>
      </c>
      <c r="M139" s="62">
        <v>0</v>
      </c>
      <c r="N139" s="62">
        <v>0</v>
      </c>
      <c r="O139" s="62">
        <v>0</v>
      </c>
      <c r="P139" s="62">
        <v>0</v>
      </c>
      <c r="Q139" s="62">
        <v>0</v>
      </c>
      <c r="R139" s="275">
        <v>0</v>
      </c>
    </row>
    <row r="140" spans="1:52" s="31" customFormat="1" ht="18" customHeight="1" x14ac:dyDescent="0.3">
      <c r="A140" s="89">
        <v>32923</v>
      </c>
      <c r="B140" s="86" t="s">
        <v>114</v>
      </c>
      <c r="C140" s="113">
        <v>0</v>
      </c>
      <c r="D140" s="87">
        <v>0</v>
      </c>
      <c r="E140" s="87">
        <v>0</v>
      </c>
      <c r="F140" s="87">
        <v>0</v>
      </c>
      <c r="G140" s="87">
        <v>0</v>
      </c>
      <c r="H140" s="107">
        <v>0</v>
      </c>
      <c r="I140" s="107">
        <v>0</v>
      </c>
      <c r="J140" s="63">
        <v>0</v>
      </c>
      <c r="K140" s="87">
        <v>0</v>
      </c>
      <c r="L140" s="87">
        <v>0</v>
      </c>
      <c r="M140" s="63">
        <v>0</v>
      </c>
      <c r="N140" s="63">
        <v>0</v>
      </c>
      <c r="O140" s="63">
        <v>0</v>
      </c>
      <c r="P140" s="63">
        <v>0</v>
      </c>
      <c r="Q140" s="87">
        <v>0</v>
      </c>
      <c r="R140" s="264">
        <v>0</v>
      </c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</row>
    <row r="141" spans="1:52" s="43" customFormat="1" x14ac:dyDescent="0.3">
      <c r="A141" s="81">
        <v>3293</v>
      </c>
      <c r="B141" s="37" t="s">
        <v>43</v>
      </c>
      <c r="C141" s="112">
        <v>2500</v>
      </c>
      <c r="D141" s="60">
        <v>0</v>
      </c>
      <c r="E141" s="60">
        <v>0</v>
      </c>
      <c r="F141" s="60">
        <v>0</v>
      </c>
      <c r="G141" s="60">
        <v>0</v>
      </c>
      <c r="H141" s="106">
        <v>2000</v>
      </c>
      <c r="I141" s="106">
        <f>I142</f>
        <v>500</v>
      </c>
      <c r="J141" s="60">
        <v>0</v>
      </c>
      <c r="K141" s="102">
        <v>0</v>
      </c>
      <c r="L141" s="60">
        <v>0</v>
      </c>
      <c r="M141" s="60">
        <v>0</v>
      </c>
      <c r="N141" s="60">
        <v>0</v>
      </c>
      <c r="O141" s="60">
        <v>0</v>
      </c>
      <c r="P141" s="60">
        <v>0</v>
      </c>
      <c r="Q141" s="60">
        <v>0</v>
      </c>
      <c r="R141" s="273">
        <v>0</v>
      </c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</row>
    <row r="142" spans="1:52" s="31" customFormat="1" x14ac:dyDescent="0.3">
      <c r="A142" s="82">
        <v>32931</v>
      </c>
      <c r="B142" s="39" t="s">
        <v>43</v>
      </c>
      <c r="C142" s="113">
        <v>2500</v>
      </c>
      <c r="D142" s="63">
        <v>0</v>
      </c>
      <c r="E142" s="63">
        <v>0</v>
      </c>
      <c r="F142" s="63">
        <v>0</v>
      </c>
      <c r="G142" s="63">
        <v>0</v>
      </c>
      <c r="H142" s="107">
        <v>2000</v>
      </c>
      <c r="I142" s="107">
        <v>500</v>
      </c>
      <c r="J142" s="63">
        <v>0</v>
      </c>
      <c r="K142" s="63">
        <v>0</v>
      </c>
      <c r="L142" s="63">
        <v>0</v>
      </c>
      <c r="M142" s="63">
        <v>0</v>
      </c>
      <c r="N142" s="63">
        <v>0</v>
      </c>
      <c r="O142" s="63">
        <v>0</v>
      </c>
      <c r="P142" s="63">
        <v>0</v>
      </c>
      <c r="Q142" s="63">
        <v>0</v>
      </c>
      <c r="R142" s="264">
        <v>0</v>
      </c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</row>
    <row r="143" spans="1:52" s="35" customFormat="1" x14ac:dyDescent="0.3">
      <c r="A143" s="81">
        <v>3294</v>
      </c>
      <c r="B143" s="37" t="s">
        <v>44</v>
      </c>
      <c r="C143" s="112">
        <v>1200</v>
      </c>
      <c r="D143" s="60">
        <v>0</v>
      </c>
      <c r="E143" s="60">
        <v>0</v>
      </c>
      <c r="F143" s="60">
        <v>0</v>
      </c>
      <c r="G143" s="60">
        <v>0</v>
      </c>
      <c r="H143" s="106">
        <v>1200</v>
      </c>
      <c r="I143" s="106">
        <v>0</v>
      </c>
      <c r="J143" s="60">
        <v>0</v>
      </c>
      <c r="K143" s="102">
        <v>0</v>
      </c>
      <c r="L143" s="60">
        <v>0</v>
      </c>
      <c r="M143" s="60">
        <v>0</v>
      </c>
      <c r="N143" s="60">
        <v>0</v>
      </c>
      <c r="O143" s="60">
        <v>0</v>
      </c>
      <c r="P143" s="60">
        <v>0</v>
      </c>
      <c r="Q143" s="60">
        <v>0</v>
      </c>
      <c r="R143" s="273">
        <v>0</v>
      </c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</row>
    <row r="144" spans="1:52" x14ac:dyDescent="0.3">
      <c r="A144" s="82">
        <v>32941</v>
      </c>
      <c r="B144" s="39" t="s">
        <v>115</v>
      </c>
      <c r="C144" s="113">
        <v>1200</v>
      </c>
      <c r="D144" s="63">
        <v>0</v>
      </c>
      <c r="E144" s="63">
        <v>0</v>
      </c>
      <c r="F144" s="63">
        <v>0</v>
      </c>
      <c r="G144" s="63">
        <v>0</v>
      </c>
      <c r="H144" s="107">
        <v>1200</v>
      </c>
      <c r="I144" s="107">
        <v>0</v>
      </c>
      <c r="J144" s="63">
        <v>0</v>
      </c>
      <c r="K144" s="63">
        <v>0</v>
      </c>
      <c r="L144" s="63">
        <v>0</v>
      </c>
      <c r="M144" s="63">
        <v>0</v>
      </c>
      <c r="N144" s="63">
        <v>0</v>
      </c>
      <c r="O144" s="63">
        <v>0</v>
      </c>
      <c r="P144" s="63">
        <v>0</v>
      </c>
      <c r="Q144" s="63">
        <v>0</v>
      </c>
      <c r="R144" s="264">
        <v>0</v>
      </c>
    </row>
    <row r="145" spans="1:52" s="35" customFormat="1" x14ac:dyDescent="0.3">
      <c r="A145" s="81">
        <v>3295</v>
      </c>
      <c r="B145" s="44" t="s">
        <v>53</v>
      </c>
      <c r="C145" s="112">
        <v>3900</v>
      </c>
      <c r="D145" s="60">
        <v>0</v>
      </c>
      <c r="E145" s="60">
        <v>0</v>
      </c>
      <c r="F145" s="60">
        <v>0</v>
      </c>
      <c r="G145" s="60">
        <v>0</v>
      </c>
      <c r="H145" s="106">
        <v>200</v>
      </c>
      <c r="I145" s="106">
        <v>0</v>
      </c>
      <c r="J145" s="60">
        <v>0</v>
      </c>
      <c r="K145" s="102">
        <v>3700</v>
      </c>
      <c r="L145" s="60">
        <v>0</v>
      </c>
      <c r="M145" s="60">
        <v>0</v>
      </c>
      <c r="N145" s="60">
        <v>0</v>
      </c>
      <c r="O145" s="60">
        <v>0</v>
      </c>
      <c r="P145" s="60">
        <v>0</v>
      </c>
      <c r="Q145" s="60">
        <v>0</v>
      </c>
      <c r="R145" s="273">
        <v>0</v>
      </c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</row>
    <row r="146" spans="1:52" s="30" customFormat="1" ht="17.25" customHeight="1" x14ac:dyDescent="0.3">
      <c r="A146" s="83">
        <v>32952</v>
      </c>
      <c r="B146" s="88" t="s">
        <v>155</v>
      </c>
      <c r="C146" s="113">
        <v>0</v>
      </c>
      <c r="D146" s="62">
        <v>0</v>
      </c>
      <c r="E146" s="62">
        <v>0</v>
      </c>
      <c r="F146" s="62">
        <v>0</v>
      </c>
      <c r="G146" s="62">
        <v>0</v>
      </c>
      <c r="H146" s="108">
        <v>0</v>
      </c>
      <c r="I146" s="108">
        <v>0</v>
      </c>
      <c r="J146" s="62">
        <v>0</v>
      </c>
      <c r="K146" s="103">
        <v>0</v>
      </c>
      <c r="L146" s="62">
        <v>0</v>
      </c>
      <c r="M146" s="62">
        <v>0</v>
      </c>
      <c r="N146" s="62">
        <v>0</v>
      </c>
      <c r="O146" s="62">
        <v>0</v>
      </c>
      <c r="P146" s="62">
        <v>0</v>
      </c>
      <c r="Q146" s="62">
        <v>0</v>
      </c>
      <c r="R146" s="275">
        <v>0</v>
      </c>
    </row>
    <row r="147" spans="1:52" s="30" customFormat="1" x14ac:dyDescent="0.3">
      <c r="A147" s="83">
        <v>32953</v>
      </c>
      <c r="B147" s="88" t="s">
        <v>125</v>
      </c>
      <c r="C147" s="113">
        <v>100</v>
      </c>
      <c r="D147" s="62">
        <v>0</v>
      </c>
      <c r="E147" s="62">
        <v>0</v>
      </c>
      <c r="F147" s="62">
        <v>0</v>
      </c>
      <c r="G147" s="62">
        <v>0</v>
      </c>
      <c r="H147" s="107">
        <v>100</v>
      </c>
      <c r="I147" s="107">
        <v>0</v>
      </c>
      <c r="J147" s="62">
        <v>0</v>
      </c>
      <c r="K147" s="103">
        <v>0</v>
      </c>
      <c r="L147" s="62">
        <v>0</v>
      </c>
      <c r="M147" s="62">
        <v>0</v>
      </c>
      <c r="N147" s="62">
        <v>0</v>
      </c>
      <c r="O147" s="62">
        <v>0</v>
      </c>
      <c r="P147" s="62">
        <v>0</v>
      </c>
      <c r="Q147" s="62">
        <v>0</v>
      </c>
      <c r="R147" s="275">
        <v>0</v>
      </c>
    </row>
    <row r="148" spans="1:52" s="30" customFormat="1" x14ac:dyDescent="0.3">
      <c r="A148" s="83">
        <v>32955</v>
      </c>
      <c r="B148" s="88" t="s">
        <v>143</v>
      </c>
      <c r="C148" s="113">
        <v>3700</v>
      </c>
      <c r="D148" s="62">
        <v>0</v>
      </c>
      <c r="E148" s="62">
        <v>0</v>
      </c>
      <c r="F148" s="62">
        <v>0</v>
      </c>
      <c r="G148" s="62">
        <v>0</v>
      </c>
      <c r="H148" s="108">
        <v>0</v>
      </c>
      <c r="I148" s="108">
        <v>0</v>
      </c>
      <c r="J148" s="62">
        <v>0</v>
      </c>
      <c r="K148" s="103">
        <v>3700</v>
      </c>
      <c r="L148" s="62">
        <v>0</v>
      </c>
      <c r="M148" s="62">
        <v>0</v>
      </c>
      <c r="N148" s="62">
        <v>0</v>
      </c>
      <c r="O148" s="62">
        <v>0</v>
      </c>
      <c r="P148" s="62">
        <v>0</v>
      </c>
      <c r="Q148" s="62">
        <v>0</v>
      </c>
      <c r="R148" s="275">
        <v>0</v>
      </c>
    </row>
    <row r="149" spans="1:52" s="30" customFormat="1" x14ac:dyDescent="0.3">
      <c r="A149" s="83">
        <v>32959</v>
      </c>
      <c r="B149" s="88" t="s">
        <v>156</v>
      </c>
      <c r="C149" s="113">
        <v>100</v>
      </c>
      <c r="D149" s="62">
        <v>0</v>
      </c>
      <c r="E149" s="62">
        <v>0</v>
      </c>
      <c r="F149" s="62">
        <v>0</v>
      </c>
      <c r="G149" s="62">
        <v>0</v>
      </c>
      <c r="H149" s="108">
        <v>100</v>
      </c>
      <c r="I149" s="108">
        <v>0</v>
      </c>
      <c r="J149" s="62">
        <v>0</v>
      </c>
      <c r="K149" s="103">
        <v>0</v>
      </c>
      <c r="L149" s="62">
        <v>0</v>
      </c>
      <c r="M149" s="62">
        <v>0</v>
      </c>
      <c r="N149" s="62">
        <v>0</v>
      </c>
      <c r="O149" s="62">
        <v>0</v>
      </c>
      <c r="P149" s="62">
        <v>0</v>
      </c>
      <c r="Q149" s="62">
        <v>0</v>
      </c>
      <c r="R149" s="275">
        <v>0</v>
      </c>
    </row>
    <row r="150" spans="1:52" s="35" customFormat="1" x14ac:dyDescent="0.3">
      <c r="A150" s="81">
        <v>3296</v>
      </c>
      <c r="B150" s="44" t="s">
        <v>157</v>
      </c>
      <c r="C150" s="112">
        <v>0</v>
      </c>
      <c r="D150" s="60">
        <v>0</v>
      </c>
      <c r="E150" s="60">
        <v>0</v>
      </c>
      <c r="F150" s="60">
        <v>0</v>
      </c>
      <c r="G150" s="60">
        <v>0</v>
      </c>
      <c r="H150" s="106">
        <v>0</v>
      </c>
      <c r="I150" s="106">
        <v>0</v>
      </c>
      <c r="J150" s="60">
        <v>0</v>
      </c>
      <c r="K150" s="102">
        <v>0</v>
      </c>
      <c r="L150" s="60">
        <v>0</v>
      </c>
      <c r="M150" s="60">
        <v>0</v>
      </c>
      <c r="N150" s="60">
        <v>0</v>
      </c>
      <c r="O150" s="60">
        <v>0</v>
      </c>
      <c r="P150" s="60">
        <v>0</v>
      </c>
      <c r="Q150" s="60">
        <v>0</v>
      </c>
      <c r="R150" s="273">
        <v>0</v>
      </c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</row>
    <row r="151" spans="1:52" s="30" customFormat="1" ht="17.25" customHeight="1" x14ac:dyDescent="0.3">
      <c r="A151" s="83">
        <v>32961</v>
      </c>
      <c r="B151" s="88" t="s">
        <v>157</v>
      </c>
      <c r="C151" s="113">
        <v>0</v>
      </c>
      <c r="D151" s="62">
        <v>0</v>
      </c>
      <c r="E151" s="62">
        <v>0</v>
      </c>
      <c r="F151" s="62">
        <v>0</v>
      </c>
      <c r="G151" s="62">
        <v>0</v>
      </c>
      <c r="H151" s="108">
        <v>0</v>
      </c>
      <c r="I151" s="108">
        <v>0</v>
      </c>
      <c r="J151" s="62">
        <v>0</v>
      </c>
      <c r="K151" s="103">
        <v>0</v>
      </c>
      <c r="L151" s="62">
        <v>0</v>
      </c>
      <c r="M151" s="62">
        <v>0</v>
      </c>
      <c r="N151" s="62">
        <v>0</v>
      </c>
      <c r="O151" s="62">
        <v>0</v>
      </c>
      <c r="P151" s="62">
        <v>0</v>
      </c>
      <c r="Q151" s="62">
        <v>0</v>
      </c>
      <c r="R151" s="275">
        <v>0</v>
      </c>
    </row>
    <row r="152" spans="1:52" s="35" customFormat="1" ht="36.75" x14ac:dyDescent="0.3">
      <c r="A152" s="81">
        <v>3299</v>
      </c>
      <c r="B152" s="37" t="s">
        <v>2</v>
      </c>
      <c r="C152" s="112">
        <v>500</v>
      </c>
      <c r="D152" s="60">
        <v>0</v>
      </c>
      <c r="E152" s="60">
        <v>0</v>
      </c>
      <c r="F152" s="60">
        <v>0</v>
      </c>
      <c r="G152" s="60">
        <v>0</v>
      </c>
      <c r="H152" s="106">
        <v>500</v>
      </c>
      <c r="I152" s="106">
        <v>0</v>
      </c>
      <c r="J152" s="60">
        <v>0</v>
      </c>
      <c r="K152" s="102">
        <v>0</v>
      </c>
      <c r="L152" s="60">
        <v>0</v>
      </c>
      <c r="M152" s="60">
        <v>0</v>
      </c>
      <c r="N152" s="60">
        <v>0</v>
      </c>
      <c r="O152" s="60">
        <v>0</v>
      </c>
      <c r="P152" s="60">
        <v>0</v>
      </c>
      <c r="Q152" s="60">
        <v>0</v>
      </c>
      <c r="R152" s="273">
        <v>0</v>
      </c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</row>
    <row r="153" spans="1:52" ht="36.75" customHeight="1" x14ac:dyDescent="0.3">
      <c r="A153" s="82">
        <v>32991</v>
      </c>
      <c r="B153" s="39" t="s">
        <v>117</v>
      </c>
      <c r="C153" s="113">
        <v>0</v>
      </c>
      <c r="D153" s="63">
        <v>0</v>
      </c>
      <c r="E153" s="63">
        <v>0</v>
      </c>
      <c r="F153" s="63">
        <v>0</v>
      </c>
      <c r="G153" s="63">
        <v>0</v>
      </c>
      <c r="H153" s="107">
        <v>0</v>
      </c>
      <c r="I153" s="107">
        <v>0</v>
      </c>
      <c r="J153" s="63">
        <v>0</v>
      </c>
      <c r="K153" s="63">
        <v>0</v>
      </c>
      <c r="L153" s="63">
        <v>0</v>
      </c>
      <c r="M153" s="63">
        <v>0</v>
      </c>
      <c r="N153" s="63">
        <v>0</v>
      </c>
      <c r="O153" s="63">
        <v>0</v>
      </c>
      <c r="P153" s="63">
        <v>0</v>
      </c>
      <c r="Q153" s="63">
        <v>0</v>
      </c>
      <c r="R153" s="264">
        <v>0</v>
      </c>
    </row>
    <row r="154" spans="1:52" ht="37.5" thickBot="1" x14ac:dyDescent="0.35">
      <c r="A154" s="80">
        <v>32999</v>
      </c>
      <c r="B154" s="199" t="s">
        <v>2</v>
      </c>
      <c r="C154" s="111">
        <v>500</v>
      </c>
      <c r="D154" s="64">
        <v>0</v>
      </c>
      <c r="E154" s="64">
        <v>0</v>
      </c>
      <c r="F154" s="64">
        <v>0</v>
      </c>
      <c r="G154" s="64">
        <v>0</v>
      </c>
      <c r="H154" s="109">
        <v>500</v>
      </c>
      <c r="I154" s="109">
        <v>0</v>
      </c>
      <c r="J154" s="64">
        <v>0</v>
      </c>
      <c r="K154" s="64">
        <v>0</v>
      </c>
      <c r="L154" s="64">
        <v>0</v>
      </c>
      <c r="M154" s="64">
        <v>0</v>
      </c>
      <c r="N154" s="64">
        <v>0</v>
      </c>
      <c r="O154" s="64">
        <v>0</v>
      </c>
      <c r="P154" s="64">
        <v>0</v>
      </c>
      <c r="Q154" s="64">
        <v>0</v>
      </c>
      <c r="R154" s="265">
        <v>0</v>
      </c>
    </row>
    <row r="155" spans="1:52" ht="19.5" thickBot="1" x14ac:dyDescent="0.35">
      <c r="A155" s="65">
        <v>34</v>
      </c>
      <c r="B155" s="66" t="s">
        <v>5</v>
      </c>
      <c r="C155" s="165">
        <v>1170</v>
      </c>
      <c r="D155" s="67">
        <v>0</v>
      </c>
      <c r="E155" s="67">
        <v>0</v>
      </c>
      <c r="F155" s="67">
        <v>0</v>
      </c>
      <c r="G155" s="67">
        <v>0</v>
      </c>
      <c r="H155" s="166">
        <v>1170</v>
      </c>
      <c r="I155" s="166">
        <v>0</v>
      </c>
      <c r="J155" s="67">
        <v>0</v>
      </c>
      <c r="K155" s="105">
        <v>0</v>
      </c>
      <c r="L155" s="67">
        <v>0</v>
      </c>
      <c r="M155" s="67">
        <v>0</v>
      </c>
      <c r="N155" s="67">
        <v>0</v>
      </c>
      <c r="O155" s="67">
        <v>0</v>
      </c>
      <c r="P155" s="67">
        <v>0</v>
      </c>
      <c r="Q155" s="67">
        <v>0</v>
      </c>
      <c r="R155" s="262">
        <v>0</v>
      </c>
    </row>
    <row r="156" spans="1:52" s="31" customFormat="1" ht="19.5" thickBot="1" x14ac:dyDescent="0.35">
      <c r="A156" s="65">
        <v>343</v>
      </c>
      <c r="B156" s="66" t="s">
        <v>6</v>
      </c>
      <c r="C156" s="165">
        <v>1170</v>
      </c>
      <c r="D156" s="67">
        <v>0</v>
      </c>
      <c r="E156" s="67">
        <v>0</v>
      </c>
      <c r="F156" s="67">
        <v>0</v>
      </c>
      <c r="G156" s="67">
        <v>0</v>
      </c>
      <c r="H156" s="166">
        <v>1170</v>
      </c>
      <c r="I156" s="166">
        <v>0</v>
      </c>
      <c r="J156" s="67">
        <v>0</v>
      </c>
      <c r="K156" s="105">
        <v>0</v>
      </c>
      <c r="L156" s="67">
        <v>0</v>
      </c>
      <c r="M156" s="67">
        <v>0</v>
      </c>
      <c r="N156" s="67">
        <v>0</v>
      </c>
      <c r="O156" s="67">
        <v>0</v>
      </c>
      <c r="P156" s="67">
        <v>0</v>
      </c>
      <c r="Q156" s="67">
        <v>0</v>
      </c>
      <c r="R156" s="262">
        <v>0</v>
      </c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</row>
    <row r="157" spans="1:52" s="43" customFormat="1" x14ac:dyDescent="0.3">
      <c r="A157" s="191">
        <v>3431</v>
      </c>
      <c r="B157" s="204" t="s">
        <v>45</v>
      </c>
      <c r="C157" s="193">
        <v>1100</v>
      </c>
      <c r="D157" s="202">
        <v>0</v>
      </c>
      <c r="E157" s="202">
        <v>0</v>
      </c>
      <c r="F157" s="202">
        <v>0</v>
      </c>
      <c r="G157" s="202">
        <v>0</v>
      </c>
      <c r="H157" s="197">
        <v>1100</v>
      </c>
      <c r="I157" s="197">
        <v>0</v>
      </c>
      <c r="J157" s="202">
        <v>0</v>
      </c>
      <c r="K157" s="201">
        <v>0</v>
      </c>
      <c r="L157" s="202">
        <v>0</v>
      </c>
      <c r="M157" s="202">
        <v>0</v>
      </c>
      <c r="N157" s="202">
        <v>0</v>
      </c>
      <c r="O157" s="202">
        <v>0</v>
      </c>
      <c r="P157" s="202">
        <v>0</v>
      </c>
      <c r="Q157" s="202">
        <v>0</v>
      </c>
      <c r="R157" s="274">
        <v>0</v>
      </c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</row>
    <row r="158" spans="1:52" s="31" customFormat="1" x14ac:dyDescent="0.3">
      <c r="A158" s="82">
        <v>34311</v>
      </c>
      <c r="B158" s="38" t="s">
        <v>116</v>
      </c>
      <c r="C158" s="113">
        <v>1000</v>
      </c>
      <c r="D158" s="63">
        <v>0</v>
      </c>
      <c r="E158" s="63">
        <v>0</v>
      </c>
      <c r="F158" s="63">
        <v>0</v>
      </c>
      <c r="G158" s="63">
        <v>0</v>
      </c>
      <c r="H158" s="107">
        <v>1000</v>
      </c>
      <c r="I158" s="107">
        <v>0</v>
      </c>
      <c r="J158" s="63">
        <v>0</v>
      </c>
      <c r="K158" s="63">
        <v>0</v>
      </c>
      <c r="L158" s="63">
        <v>0</v>
      </c>
      <c r="M158" s="63">
        <v>0</v>
      </c>
      <c r="N158" s="63">
        <v>0</v>
      </c>
      <c r="O158" s="63">
        <v>0</v>
      </c>
      <c r="P158" s="63">
        <v>0</v>
      </c>
      <c r="Q158" s="63">
        <v>0</v>
      </c>
      <c r="R158" s="264">
        <v>0</v>
      </c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</row>
    <row r="159" spans="1:52" s="31" customFormat="1" x14ac:dyDescent="0.3">
      <c r="A159" s="82">
        <v>34312</v>
      </c>
      <c r="B159" s="38" t="s">
        <v>150</v>
      </c>
      <c r="C159" s="113">
        <v>100</v>
      </c>
      <c r="D159" s="63">
        <v>0</v>
      </c>
      <c r="E159" s="63">
        <v>0</v>
      </c>
      <c r="F159" s="63">
        <v>0</v>
      </c>
      <c r="G159" s="63">
        <v>0</v>
      </c>
      <c r="H159" s="107">
        <v>100</v>
      </c>
      <c r="I159" s="107">
        <v>0</v>
      </c>
      <c r="J159" s="63">
        <v>0</v>
      </c>
      <c r="K159" s="63">
        <v>0</v>
      </c>
      <c r="L159" s="63">
        <v>0</v>
      </c>
      <c r="M159" s="63">
        <v>0</v>
      </c>
      <c r="N159" s="63">
        <v>0</v>
      </c>
      <c r="O159" s="63">
        <v>0</v>
      </c>
      <c r="P159" s="63">
        <v>0</v>
      </c>
      <c r="Q159" s="63">
        <v>0</v>
      </c>
      <c r="R159" s="264">
        <v>0</v>
      </c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</row>
    <row r="160" spans="1:52" s="43" customFormat="1" x14ac:dyDescent="0.3">
      <c r="A160" s="81">
        <v>3432</v>
      </c>
      <c r="B160" s="36" t="s">
        <v>62</v>
      </c>
      <c r="C160" s="112">
        <v>20</v>
      </c>
      <c r="D160" s="60">
        <v>0</v>
      </c>
      <c r="E160" s="60">
        <v>0</v>
      </c>
      <c r="F160" s="60">
        <v>0</v>
      </c>
      <c r="G160" s="60">
        <v>0</v>
      </c>
      <c r="H160" s="106">
        <v>20</v>
      </c>
      <c r="I160" s="106">
        <v>0</v>
      </c>
      <c r="J160" s="60">
        <v>0</v>
      </c>
      <c r="K160" s="102">
        <v>0</v>
      </c>
      <c r="L160" s="60">
        <v>0</v>
      </c>
      <c r="M160" s="60">
        <v>0</v>
      </c>
      <c r="N160" s="60">
        <v>0</v>
      </c>
      <c r="O160" s="60">
        <v>0</v>
      </c>
      <c r="P160" s="60">
        <v>0</v>
      </c>
      <c r="Q160" s="60">
        <v>0</v>
      </c>
      <c r="R160" s="273">
        <v>0</v>
      </c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</row>
    <row r="161" spans="1:52" s="43" customFormat="1" x14ac:dyDescent="0.3">
      <c r="A161" s="81">
        <v>3433</v>
      </c>
      <c r="B161" s="36" t="s">
        <v>51</v>
      </c>
      <c r="C161" s="112">
        <v>50</v>
      </c>
      <c r="D161" s="60">
        <v>0</v>
      </c>
      <c r="E161" s="60">
        <v>0</v>
      </c>
      <c r="F161" s="60">
        <v>0</v>
      </c>
      <c r="G161" s="60">
        <v>0</v>
      </c>
      <c r="H161" s="106">
        <v>50</v>
      </c>
      <c r="I161" s="106">
        <v>0</v>
      </c>
      <c r="J161" s="60">
        <v>0</v>
      </c>
      <c r="K161" s="102">
        <v>0</v>
      </c>
      <c r="L161" s="60">
        <v>0</v>
      </c>
      <c r="M161" s="60">
        <v>0</v>
      </c>
      <c r="N161" s="60">
        <v>0</v>
      </c>
      <c r="O161" s="60">
        <v>0</v>
      </c>
      <c r="P161" s="60">
        <v>0</v>
      </c>
      <c r="Q161" s="60">
        <v>0</v>
      </c>
      <c r="R161" s="273">
        <v>0</v>
      </c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</row>
    <row r="162" spans="1:52" s="32" customFormat="1" x14ac:dyDescent="0.3">
      <c r="A162" s="83">
        <v>34331</v>
      </c>
      <c r="B162" s="40" t="s">
        <v>163</v>
      </c>
      <c r="C162" s="113">
        <v>0</v>
      </c>
      <c r="D162" s="62">
        <v>0</v>
      </c>
      <c r="E162" s="62">
        <v>0</v>
      </c>
      <c r="F162" s="62">
        <v>0</v>
      </c>
      <c r="G162" s="62">
        <v>0</v>
      </c>
      <c r="H162" s="108">
        <v>0</v>
      </c>
      <c r="I162" s="108">
        <v>0</v>
      </c>
      <c r="J162" s="62">
        <v>0</v>
      </c>
      <c r="K162" s="103">
        <v>0</v>
      </c>
      <c r="L162" s="62">
        <v>0</v>
      </c>
      <c r="M162" s="62">
        <v>0</v>
      </c>
      <c r="N162" s="62">
        <v>0</v>
      </c>
      <c r="O162" s="62">
        <v>0</v>
      </c>
      <c r="P162" s="62">
        <v>0</v>
      </c>
      <c r="Q162" s="62">
        <v>0</v>
      </c>
      <c r="R162" s="275">
        <v>0</v>
      </c>
    </row>
    <row r="163" spans="1:52" s="32" customFormat="1" x14ac:dyDescent="0.3">
      <c r="A163" s="83">
        <v>34332</v>
      </c>
      <c r="B163" s="40" t="s">
        <v>164</v>
      </c>
      <c r="C163" s="113">
        <v>0</v>
      </c>
      <c r="D163" s="62">
        <v>0</v>
      </c>
      <c r="E163" s="62">
        <v>0</v>
      </c>
      <c r="F163" s="62">
        <v>0</v>
      </c>
      <c r="G163" s="62">
        <v>0</v>
      </c>
      <c r="H163" s="108">
        <v>0</v>
      </c>
      <c r="I163" s="108">
        <v>0</v>
      </c>
      <c r="J163" s="62">
        <v>0</v>
      </c>
      <c r="K163" s="103">
        <v>0</v>
      </c>
      <c r="L163" s="62">
        <v>0</v>
      </c>
      <c r="M163" s="62">
        <v>0</v>
      </c>
      <c r="N163" s="62">
        <v>0</v>
      </c>
      <c r="O163" s="62">
        <v>0</v>
      </c>
      <c r="P163" s="62">
        <v>0</v>
      </c>
      <c r="Q163" s="62">
        <v>0</v>
      </c>
      <c r="R163" s="275">
        <v>0</v>
      </c>
    </row>
    <row r="164" spans="1:52" s="30" customFormat="1" ht="19.5" thickBot="1" x14ac:dyDescent="0.35">
      <c r="A164" s="84">
        <v>34339</v>
      </c>
      <c r="B164" s="45" t="s">
        <v>165</v>
      </c>
      <c r="C164" s="111">
        <v>50</v>
      </c>
      <c r="D164" s="61">
        <v>0</v>
      </c>
      <c r="E164" s="61">
        <v>0</v>
      </c>
      <c r="F164" s="61">
        <v>0</v>
      </c>
      <c r="G164" s="61">
        <v>0</v>
      </c>
      <c r="H164" s="168">
        <v>50</v>
      </c>
      <c r="I164" s="168">
        <v>0</v>
      </c>
      <c r="J164" s="61">
        <v>0</v>
      </c>
      <c r="K164" s="101">
        <v>0</v>
      </c>
      <c r="L164" s="61">
        <v>0</v>
      </c>
      <c r="M164" s="61">
        <v>0</v>
      </c>
      <c r="N164" s="61">
        <v>0</v>
      </c>
      <c r="O164" s="61">
        <v>0</v>
      </c>
      <c r="P164" s="61">
        <v>0</v>
      </c>
      <c r="Q164" s="61">
        <v>0</v>
      </c>
      <c r="R164" s="276">
        <v>0</v>
      </c>
    </row>
    <row r="165" spans="1:52" s="30" customFormat="1" ht="36.75" customHeight="1" thickBot="1" x14ac:dyDescent="0.35">
      <c r="A165" s="65">
        <v>372</v>
      </c>
      <c r="B165" s="198" t="s">
        <v>166</v>
      </c>
      <c r="C165" s="165">
        <v>800</v>
      </c>
      <c r="D165" s="67">
        <v>0</v>
      </c>
      <c r="E165" s="67">
        <v>0</v>
      </c>
      <c r="F165" s="67">
        <v>0</v>
      </c>
      <c r="G165" s="67">
        <v>0</v>
      </c>
      <c r="H165" s="166">
        <v>0</v>
      </c>
      <c r="I165" s="166">
        <v>0</v>
      </c>
      <c r="J165" s="67">
        <v>0</v>
      </c>
      <c r="K165" s="105">
        <v>800</v>
      </c>
      <c r="L165" s="67">
        <v>0</v>
      </c>
      <c r="M165" s="67">
        <v>0</v>
      </c>
      <c r="N165" s="67">
        <v>0</v>
      </c>
      <c r="O165" s="67">
        <v>0</v>
      </c>
      <c r="P165" s="67">
        <v>0</v>
      </c>
      <c r="Q165" s="67">
        <v>0</v>
      </c>
      <c r="R165" s="262">
        <v>0</v>
      </c>
    </row>
    <row r="166" spans="1:52" s="30" customFormat="1" ht="36.75" customHeight="1" x14ac:dyDescent="0.3">
      <c r="A166" s="290">
        <v>3721</v>
      </c>
      <c r="B166" s="291" t="s">
        <v>198</v>
      </c>
      <c r="C166" s="292">
        <v>800</v>
      </c>
      <c r="D166" s="211">
        <v>0</v>
      </c>
      <c r="E166" s="211">
        <v>0</v>
      </c>
      <c r="F166" s="211">
        <v>0</v>
      </c>
      <c r="G166" s="211">
        <v>0</v>
      </c>
      <c r="H166" s="293">
        <v>0</v>
      </c>
      <c r="I166" s="293">
        <v>0</v>
      </c>
      <c r="J166" s="211">
        <v>0</v>
      </c>
      <c r="K166" s="294">
        <v>800</v>
      </c>
      <c r="L166" s="211">
        <v>0</v>
      </c>
      <c r="M166" s="211">
        <v>0</v>
      </c>
      <c r="N166" s="211">
        <v>0</v>
      </c>
      <c r="O166" s="211">
        <v>0</v>
      </c>
      <c r="P166" s="211">
        <v>0</v>
      </c>
      <c r="Q166" s="211">
        <v>0</v>
      </c>
      <c r="R166" s="278">
        <v>0</v>
      </c>
    </row>
    <row r="167" spans="1:52" s="30" customFormat="1" ht="36.75" x14ac:dyDescent="0.3">
      <c r="A167" s="221">
        <v>37219</v>
      </c>
      <c r="B167" s="41" t="s">
        <v>199</v>
      </c>
      <c r="C167" s="222">
        <v>800</v>
      </c>
      <c r="D167" s="62">
        <v>0</v>
      </c>
      <c r="E167" s="62">
        <v>0</v>
      </c>
      <c r="F167" s="62">
        <v>0</v>
      </c>
      <c r="G167" s="62">
        <v>0</v>
      </c>
      <c r="H167" s="223">
        <v>0</v>
      </c>
      <c r="I167" s="223">
        <v>0</v>
      </c>
      <c r="J167" s="62">
        <v>0</v>
      </c>
      <c r="K167" s="224">
        <v>800</v>
      </c>
      <c r="L167" s="62"/>
      <c r="M167" s="62"/>
      <c r="N167" s="62">
        <v>0</v>
      </c>
      <c r="O167" s="62"/>
      <c r="P167" s="62">
        <v>0</v>
      </c>
      <c r="Q167" s="62"/>
      <c r="R167" s="275">
        <v>0</v>
      </c>
    </row>
    <row r="168" spans="1:52" s="30" customFormat="1" x14ac:dyDescent="0.3">
      <c r="A168" s="81">
        <v>3722</v>
      </c>
      <c r="B168" s="36" t="s">
        <v>167</v>
      </c>
      <c r="C168" s="112">
        <v>0</v>
      </c>
      <c r="D168" s="60">
        <v>0</v>
      </c>
      <c r="E168" s="60">
        <v>0</v>
      </c>
      <c r="F168" s="60">
        <v>0</v>
      </c>
      <c r="G168" s="60">
        <v>0</v>
      </c>
      <c r="H168" s="106">
        <v>0</v>
      </c>
      <c r="I168" s="106">
        <v>0</v>
      </c>
      <c r="J168" s="60">
        <v>0</v>
      </c>
      <c r="K168" s="102">
        <v>0</v>
      </c>
      <c r="L168" s="60">
        <v>0</v>
      </c>
      <c r="M168" s="60">
        <v>0</v>
      </c>
      <c r="N168" s="60">
        <v>0</v>
      </c>
      <c r="O168" s="60">
        <v>0</v>
      </c>
      <c r="P168" s="60">
        <v>0</v>
      </c>
      <c r="Q168" s="60">
        <v>0</v>
      </c>
      <c r="R168" s="273">
        <v>0</v>
      </c>
    </row>
    <row r="169" spans="1:52" s="30" customFormat="1" ht="37.5" thickBot="1" x14ac:dyDescent="0.35">
      <c r="A169" s="84">
        <v>37229</v>
      </c>
      <c r="B169" s="295" t="s">
        <v>168</v>
      </c>
      <c r="C169" s="111">
        <v>0</v>
      </c>
      <c r="D169" s="61">
        <v>0</v>
      </c>
      <c r="E169" s="61">
        <v>0</v>
      </c>
      <c r="F169" s="61">
        <v>0</v>
      </c>
      <c r="G169" s="61">
        <v>0</v>
      </c>
      <c r="H169" s="168">
        <v>0</v>
      </c>
      <c r="I169" s="168">
        <v>0</v>
      </c>
      <c r="J169" s="61">
        <v>0</v>
      </c>
      <c r="K169" s="101">
        <v>0</v>
      </c>
      <c r="L169" s="61">
        <v>0</v>
      </c>
      <c r="M169" s="61">
        <v>0</v>
      </c>
      <c r="N169" s="61">
        <v>0</v>
      </c>
      <c r="O169" s="61">
        <v>0</v>
      </c>
      <c r="P169" s="61">
        <v>0</v>
      </c>
      <c r="Q169" s="61">
        <v>0</v>
      </c>
      <c r="R169" s="276">
        <v>0</v>
      </c>
    </row>
    <row r="170" spans="1:52" s="30" customFormat="1" ht="19.5" thickBot="1" x14ac:dyDescent="0.35">
      <c r="A170" s="65">
        <v>381</v>
      </c>
      <c r="B170" s="198" t="s">
        <v>237</v>
      </c>
      <c r="C170" s="165">
        <v>48.38</v>
      </c>
      <c r="D170" s="67">
        <v>0</v>
      </c>
      <c r="E170" s="67">
        <v>0</v>
      </c>
      <c r="F170" s="67">
        <v>0</v>
      </c>
      <c r="G170" s="67">
        <v>0</v>
      </c>
      <c r="H170" s="166">
        <v>0</v>
      </c>
      <c r="I170" s="166">
        <v>0</v>
      </c>
      <c r="J170" s="67">
        <v>0</v>
      </c>
      <c r="K170" s="105">
        <v>48.38</v>
      </c>
      <c r="L170" s="67">
        <v>0</v>
      </c>
      <c r="M170" s="67">
        <v>0</v>
      </c>
      <c r="N170" s="67">
        <v>0</v>
      </c>
      <c r="O170" s="67">
        <v>0</v>
      </c>
      <c r="P170" s="67">
        <v>0</v>
      </c>
      <c r="Q170" s="67">
        <v>0</v>
      </c>
      <c r="R170" s="262">
        <v>0</v>
      </c>
    </row>
    <row r="171" spans="1:52" s="30" customFormat="1" x14ac:dyDescent="0.3">
      <c r="A171" s="290">
        <v>3812</v>
      </c>
      <c r="B171" s="291" t="s">
        <v>238</v>
      </c>
      <c r="C171" s="292">
        <v>48.38</v>
      </c>
      <c r="D171" s="211">
        <v>0</v>
      </c>
      <c r="E171" s="211">
        <v>0</v>
      </c>
      <c r="F171" s="211">
        <v>0</v>
      </c>
      <c r="G171" s="211">
        <v>0</v>
      </c>
      <c r="H171" s="293">
        <v>0</v>
      </c>
      <c r="I171" s="293">
        <v>0</v>
      </c>
      <c r="J171" s="211">
        <v>0</v>
      </c>
      <c r="K171" s="294">
        <v>48.38</v>
      </c>
      <c r="L171" s="211">
        <v>0</v>
      </c>
      <c r="M171" s="211">
        <v>0</v>
      </c>
      <c r="N171" s="211">
        <v>0</v>
      </c>
      <c r="O171" s="211">
        <v>0</v>
      </c>
      <c r="P171" s="211">
        <v>0</v>
      </c>
      <c r="Q171" s="211">
        <v>0</v>
      </c>
      <c r="R171" s="278">
        <v>0</v>
      </c>
    </row>
    <row r="172" spans="1:52" s="30" customFormat="1" ht="22.5" customHeight="1" x14ac:dyDescent="0.3">
      <c r="A172" s="221">
        <v>38129</v>
      </c>
      <c r="B172" s="41" t="s">
        <v>239</v>
      </c>
      <c r="C172" s="222">
        <v>48.38</v>
      </c>
      <c r="D172" s="62">
        <v>0</v>
      </c>
      <c r="E172" s="62">
        <v>0</v>
      </c>
      <c r="F172" s="62">
        <v>0</v>
      </c>
      <c r="G172" s="62">
        <v>0</v>
      </c>
      <c r="H172" s="223">
        <v>0</v>
      </c>
      <c r="I172" s="223">
        <v>0</v>
      </c>
      <c r="J172" s="62">
        <v>0</v>
      </c>
      <c r="K172" s="224">
        <v>48.38</v>
      </c>
      <c r="L172" s="62">
        <v>0</v>
      </c>
      <c r="M172" s="62">
        <v>0</v>
      </c>
      <c r="N172" s="62">
        <v>0</v>
      </c>
      <c r="O172" s="62">
        <v>0</v>
      </c>
      <c r="P172" s="62">
        <v>0</v>
      </c>
      <c r="Q172" s="62">
        <v>0</v>
      </c>
      <c r="R172" s="275">
        <v>0</v>
      </c>
    </row>
    <row r="173" spans="1:52" ht="19.5" thickBot="1" x14ac:dyDescent="0.35">
      <c r="A173" s="296"/>
      <c r="B173" s="297"/>
      <c r="C173" s="298">
        <v>19169.75</v>
      </c>
      <c r="D173" s="299">
        <v>0</v>
      </c>
      <c r="E173" s="299">
        <v>0</v>
      </c>
      <c r="F173" s="300">
        <v>0</v>
      </c>
      <c r="G173" s="299">
        <v>0</v>
      </c>
      <c r="H173" s="301">
        <v>13261.79</v>
      </c>
      <c r="I173" s="301">
        <v>0</v>
      </c>
      <c r="J173" s="302">
        <v>0</v>
      </c>
      <c r="K173" s="300">
        <v>4381.68</v>
      </c>
      <c r="L173" s="299">
        <v>0</v>
      </c>
      <c r="M173" s="299">
        <v>0</v>
      </c>
      <c r="N173" s="302">
        <v>0</v>
      </c>
      <c r="O173" s="302">
        <v>1526.28</v>
      </c>
      <c r="P173" s="302">
        <v>0</v>
      </c>
      <c r="Q173" s="299">
        <v>0</v>
      </c>
      <c r="R173" s="303">
        <v>0</v>
      </c>
    </row>
    <row r="174" spans="1:52" ht="55.5" thickBot="1" x14ac:dyDescent="0.35">
      <c r="A174" s="65">
        <v>41</v>
      </c>
      <c r="B174" s="164" t="s">
        <v>61</v>
      </c>
      <c r="C174" s="165">
        <v>7667.9400000000005</v>
      </c>
      <c r="D174" s="67">
        <v>0</v>
      </c>
      <c r="E174" s="67">
        <v>0</v>
      </c>
      <c r="F174" s="105">
        <v>0</v>
      </c>
      <c r="G174" s="67">
        <v>0</v>
      </c>
      <c r="H174" s="166">
        <v>3686.26</v>
      </c>
      <c r="I174" s="166">
        <v>0</v>
      </c>
      <c r="J174" s="67">
        <v>0</v>
      </c>
      <c r="K174" s="105">
        <v>3981.68</v>
      </c>
      <c r="L174" s="67">
        <v>0</v>
      </c>
      <c r="M174" s="67">
        <v>0</v>
      </c>
      <c r="N174" s="67">
        <v>0</v>
      </c>
      <c r="O174" s="67">
        <v>0</v>
      </c>
      <c r="P174" s="67">
        <v>0</v>
      </c>
      <c r="Q174" s="67">
        <v>0</v>
      </c>
      <c r="R174" s="262">
        <v>0</v>
      </c>
    </row>
    <row r="175" spans="1:52" ht="19.5" thickBot="1" x14ac:dyDescent="0.35">
      <c r="A175" s="65">
        <v>412</v>
      </c>
      <c r="B175" s="310" t="s">
        <v>60</v>
      </c>
      <c r="C175" s="165">
        <v>7667.9400000000005</v>
      </c>
      <c r="D175" s="67">
        <v>0</v>
      </c>
      <c r="E175" s="67">
        <v>0</v>
      </c>
      <c r="F175" s="105">
        <v>0</v>
      </c>
      <c r="G175" s="67">
        <v>0</v>
      </c>
      <c r="H175" s="166">
        <v>3686.26</v>
      </c>
      <c r="I175" s="166">
        <v>0</v>
      </c>
      <c r="J175" s="67">
        <v>0</v>
      </c>
      <c r="K175" s="105">
        <v>3981.68</v>
      </c>
      <c r="L175" s="67">
        <v>0</v>
      </c>
      <c r="M175" s="67">
        <v>0</v>
      </c>
      <c r="N175" s="67">
        <v>0</v>
      </c>
      <c r="O175" s="67">
        <v>0</v>
      </c>
      <c r="P175" s="67">
        <v>0</v>
      </c>
      <c r="Q175" s="67">
        <v>0</v>
      </c>
      <c r="R175" s="262">
        <v>0</v>
      </c>
    </row>
    <row r="176" spans="1:52" x14ac:dyDescent="0.3">
      <c r="A176" s="187">
        <v>41231</v>
      </c>
      <c r="B176" s="304" t="s">
        <v>153</v>
      </c>
      <c r="C176" s="305">
        <v>2986.26</v>
      </c>
      <c r="D176" s="306">
        <v>0</v>
      </c>
      <c r="E176" s="306">
        <v>0</v>
      </c>
      <c r="F176" s="307">
        <v>0</v>
      </c>
      <c r="G176" s="306">
        <v>0</v>
      </c>
      <c r="H176" s="308">
        <v>2986.26</v>
      </c>
      <c r="I176" s="308">
        <v>0</v>
      </c>
      <c r="J176" s="306">
        <v>0</v>
      </c>
      <c r="K176" s="307">
        <v>0</v>
      </c>
      <c r="L176" s="306">
        <v>0</v>
      </c>
      <c r="M176" s="306">
        <v>0</v>
      </c>
      <c r="N176" s="306">
        <v>0</v>
      </c>
      <c r="O176" s="306">
        <v>0</v>
      </c>
      <c r="P176" s="306">
        <v>0</v>
      </c>
      <c r="Q176" s="306">
        <v>0</v>
      </c>
      <c r="R176" s="309">
        <v>0</v>
      </c>
    </row>
    <row r="177" spans="1:52" ht="19.5" thickBot="1" x14ac:dyDescent="0.35">
      <c r="A177" s="84">
        <v>41249</v>
      </c>
      <c r="B177" s="45" t="s">
        <v>240</v>
      </c>
      <c r="C177" s="311">
        <v>4681.68</v>
      </c>
      <c r="D177" s="61">
        <v>0</v>
      </c>
      <c r="E177" s="61">
        <v>0</v>
      </c>
      <c r="F177" s="101">
        <v>0</v>
      </c>
      <c r="G177" s="61">
        <v>0</v>
      </c>
      <c r="H177" s="109">
        <v>700</v>
      </c>
      <c r="I177" s="109">
        <v>0</v>
      </c>
      <c r="J177" s="61">
        <v>0</v>
      </c>
      <c r="K177" s="101">
        <v>3981.68</v>
      </c>
      <c r="L177" s="61">
        <v>0</v>
      </c>
      <c r="M177" s="61">
        <v>0</v>
      </c>
      <c r="N177" s="61">
        <v>0</v>
      </c>
      <c r="O177" s="61">
        <v>0</v>
      </c>
      <c r="P177" s="61">
        <v>0</v>
      </c>
      <c r="Q177" s="61">
        <v>0</v>
      </c>
      <c r="R177" s="276">
        <v>0</v>
      </c>
    </row>
    <row r="178" spans="1:52" ht="55.5" thickBot="1" x14ac:dyDescent="0.35">
      <c r="A178" s="65">
        <v>42</v>
      </c>
      <c r="B178" s="312" t="s">
        <v>19</v>
      </c>
      <c r="C178" s="165">
        <v>11501.81</v>
      </c>
      <c r="D178" s="67">
        <v>0</v>
      </c>
      <c r="E178" s="67">
        <v>0</v>
      </c>
      <c r="F178" s="105">
        <v>0</v>
      </c>
      <c r="G178" s="67">
        <v>0</v>
      </c>
      <c r="H178" s="166">
        <v>9575.5299999999988</v>
      </c>
      <c r="I178" s="166">
        <v>0</v>
      </c>
      <c r="J178" s="67">
        <v>0</v>
      </c>
      <c r="K178" s="105">
        <v>400</v>
      </c>
      <c r="L178" s="67">
        <v>0</v>
      </c>
      <c r="M178" s="67">
        <v>0</v>
      </c>
      <c r="N178" s="67">
        <v>0</v>
      </c>
      <c r="O178" s="67">
        <v>1526.28</v>
      </c>
      <c r="P178" s="67">
        <v>0</v>
      </c>
      <c r="Q178" s="67">
        <v>0</v>
      </c>
      <c r="R178" s="262">
        <v>0</v>
      </c>
    </row>
    <row r="179" spans="1:52" s="31" customFormat="1" ht="19.5" thickBot="1" x14ac:dyDescent="0.35">
      <c r="A179" s="65">
        <v>422</v>
      </c>
      <c r="B179" s="208" t="s">
        <v>20</v>
      </c>
      <c r="C179" s="165">
        <v>10751.81</v>
      </c>
      <c r="D179" s="67">
        <v>0</v>
      </c>
      <c r="E179" s="67">
        <v>0</v>
      </c>
      <c r="F179" s="105">
        <v>0</v>
      </c>
      <c r="G179" s="67">
        <v>0</v>
      </c>
      <c r="H179" s="166">
        <v>9225.5299999999988</v>
      </c>
      <c r="I179" s="166">
        <v>0</v>
      </c>
      <c r="J179" s="67">
        <v>0</v>
      </c>
      <c r="K179" s="105">
        <v>0</v>
      </c>
      <c r="L179" s="67">
        <v>0</v>
      </c>
      <c r="M179" s="67">
        <v>0</v>
      </c>
      <c r="N179" s="67">
        <v>0</v>
      </c>
      <c r="O179" s="67">
        <v>1526.28</v>
      </c>
      <c r="P179" s="67">
        <v>0</v>
      </c>
      <c r="Q179" s="67">
        <v>0</v>
      </c>
      <c r="R179" s="262">
        <v>0</v>
      </c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</row>
    <row r="180" spans="1:52" s="35" customFormat="1" x14ac:dyDescent="0.3">
      <c r="A180" s="191">
        <v>4221</v>
      </c>
      <c r="B180" s="207" t="s">
        <v>46</v>
      </c>
      <c r="C180" s="193">
        <v>500</v>
      </c>
      <c r="D180" s="202">
        <v>0</v>
      </c>
      <c r="E180" s="202">
        <v>0</v>
      </c>
      <c r="F180" s="201">
        <v>0</v>
      </c>
      <c r="G180" s="202">
        <v>0</v>
      </c>
      <c r="H180" s="197">
        <v>500</v>
      </c>
      <c r="I180" s="197">
        <v>0</v>
      </c>
      <c r="J180" s="202">
        <v>0</v>
      </c>
      <c r="K180" s="201">
        <v>0</v>
      </c>
      <c r="L180" s="202">
        <v>0</v>
      </c>
      <c r="M180" s="202">
        <v>0</v>
      </c>
      <c r="N180" s="202">
        <v>0</v>
      </c>
      <c r="O180" s="202">
        <v>0</v>
      </c>
      <c r="P180" s="202">
        <v>0</v>
      </c>
      <c r="Q180" s="202">
        <v>0</v>
      </c>
      <c r="R180" s="274">
        <v>0</v>
      </c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</row>
    <row r="181" spans="1:52" x14ac:dyDescent="0.3">
      <c r="A181" s="89">
        <v>42211</v>
      </c>
      <c r="B181" s="90" t="s">
        <v>120</v>
      </c>
      <c r="C181" s="113">
        <v>0</v>
      </c>
      <c r="D181" s="87">
        <v>0</v>
      </c>
      <c r="E181" s="87">
        <v>0</v>
      </c>
      <c r="F181" s="87">
        <v>0</v>
      </c>
      <c r="G181" s="87">
        <v>0</v>
      </c>
      <c r="H181" s="107">
        <v>0</v>
      </c>
      <c r="I181" s="107">
        <v>0</v>
      </c>
      <c r="J181" s="63">
        <v>0</v>
      </c>
      <c r="K181" s="87">
        <v>0</v>
      </c>
      <c r="L181" s="87">
        <v>0</v>
      </c>
      <c r="M181" s="63">
        <v>0</v>
      </c>
      <c r="N181" s="63">
        <v>0</v>
      </c>
      <c r="O181" s="63">
        <v>0</v>
      </c>
      <c r="P181" s="63">
        <v>0</v>
      </c>
      <c r="Q181" s="87">
        <v>0</v>
      </c>
      <c r="R181" s="264">
        <v>0</v>
      </c>
    </row>
    <row r="182" spans="1:52" x14ac:dyDescent="0.3">
      <c r="A182" s="89">
        <v>42212</v>
      </c>
      <c r="B182" s="90" t="s">
        <v>138</v>
      </c>
      <c r="C182" s="113">
        <v>500</v>
      </c>
      <c r="D182" s="87">
        <v>0</v>
      </c>
      <c r="E182" s="87">
        <v>0</v>
      </c>
      <c r="F182" s="87">
        <v>0</v>
      </c>
      <c r="G182" s="87">
        <v>0</v>
      </c>
      <c r="H182" s="107">
        <v>500</v>
      </c>
      <c r="I182" s="107">
        <v>0</v>
      </c>
      <c r="J182" s="63">
        <v>0</v>
      </c>
      <c r="K182" s="87">
        <v>0</v>
      </c>
      <c r="L182" s="87">
        <v>0</v>
      </c>
      <c r="M182" s="63">
        <v>0</v>
      </c>
      <c r="N182" s="63">
        <v>0</v>
      </c>
      <c r="O182" s="63">
        <v>0</v>
      </c>
      <c r="P182" s="63">
        <v>0</v>
      </c>
      <c r="Q182" s="87">
        <v>0</v>
      </c>
      <c r="R182" s="264">
        <v>0</v>
      </c>
    </row>
    <row r="183" spans="1:52" x14ac:dyDescent="0.3">
      <c r="A183" s="89">
        <v>42219</v>
      </c>
      <c r="B183" s="90" t="s">
        <v>121</v>
      </c>
      <c r="C183" s="113">
        <v>0</v>
      </c>
      <c r="D183" s="87">
        <v>0</v>
      </c>
      <c r="E183" s="87">
        <v>0</v>
      </c>
      <c r="F183" s="87">
        <v>0</v>
      </c>
      <c r="G183" s="87">
        <v>0</v>
      </c>
      <c r="H183" s="107">
        <v>0</v>
      </c>
      <c r="I183" s="107">
        <v>0</v>
      </c>
      <c r="J183" s="63">
        <v>0</v>
      </c>
      <c r="K183" s="87">
        <v>0</v>
      </c>
      <c r="L183" s="87">
        <v>0</v>
      </c>
      <c r="M183" s="63">
        <v>0</v>
      </c>
      <c r="N183" s="63">
        <v>0</v>
      </c>
      <c r="O183" s="63">
        <v>0</v>
      </c>
      <c r="P183" s="63">
        <v>0</v>
      </c>
      <c r="Q183" s="87">
        <v>0</v>
      </c>
      <c r="R183" s="264">
        <v>0</v>
      </c>
    </row>
    <row r="184" spans="1:52" s="35" customFormat="1" x14ac:dyDescent="0.3">
      <c r="A184" s="81">
        <v>4222</v>
      </c>
      <c r="B184" s="46" t="s">
        <v>47</v>
      </c>
      <c r="C184" s="112">
        <v>1500</v>
      </c>
      <c r="D184" s="60">
        <v>0</v>
      </c>
      <c r="E184" s="60">
        <v>0</v>
      </c>
      <c r="F184" s="102">
        <v>0</v>
      </c>
      <c r="G184" s="60">
        <v>0</v>
      </c>
      <c r="H184" s="106">
        <v>1500</v>
      </c>
      <c r="I184" s="106">
        <v>0</v>
      </c>
      <c r="J184" s="60">
        <v>0</v>
      </c>
      <c r="K184" s="102">
        <v>0</v>
      </c>
      <c r="L184" s="60">
        <v>0</v>
      </c>
      <c r="M184" s="60">
        <v>0</v>
      </c>
      <c r="N184" s="60">
        <v>0</v>
      </c>
      <c r="O184" s="60">
        <v>0</v>
      </c>
      <c r="P184" s="60">
        <v>0</v>
      </c>
      <c r="Q184" s="60">
        <v>0</v>
      </c>
      <c r="R184" s="273">
        <v>0</v>
      </c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</row>
    <row r="185" spans="1:52" s="30" customFormat="1" x14ac:dyDescent="0.3">
      <c r="A185" s="83">
        <v>42221</v>
      </c>
      <c r="B185" s="47" t="s">
        <v>144</v>
      </c>
      <c r="C185" s="113">
        <v>0</v>
      </c>
      <c r="D185" s="62">
        <v>0</v>
      </c>
      <c r="E185" s="62">
        <v>0</v>
      </c>
      <c r="F185" s="103">
        <v>0</v>
      </c>
      <c r="G185" s="62">
        <v>0</v>
      </c>
      <c r="H185" s="108">
        <v>0</v>
      </c>
      <c r="I185" s="108">
        <v>0</v>
      </c>
      <c r="J185" s="62">
        <v>0</v>
      </c>
      <c r="K185" s="103">
        <v>0</v>
      </c>
      <c r="L185" s="62">
        <v>0</v>
      </c>
      <c r="M185" s="62">
        <v>0</v>
      </c>
      <c r="N185" s="62">
        <v>0</v>
      </c>
      <c r="O185" s="62">
        <v>0</v>
      </c>
      <c r="P185" s="62">
        <v>0</v>
      </c>
      <c r="Q185" s="62">
        <v>0</v>
      </c>
      <c r="R185" s="275">
        <v>0</v>
      </c>
    </row>
    <row r="186" spans="1:52" s="30" customFormat="1" x14ac:dyDescent="0.3">
      <c r="A186" s="83">
        <v>42222</v>
      </c>
      <c r="B186" s="47" t="s">
        <v>142</v>
      </c>
      <c r="C186" s="113">
        <v>0</v>
      </c>
      <c r="D186" s="62">
        <v>0</v>
      </c>
      <c r="E186" s="62">
        <v>0</v>
      </c>
      <c r="F186" s="103">
        <v>0</v>
      </c>
      <c r="G186" s="62">
        <v>0</v>
      </c>
      <c r="H186" s="107">
        <v>0</v>
      </c>
      <c r="I186" s="107">
        <v>0</v>
      </c>
      <c r="J186" s="62">
        <v>0</v>
      </c>
      <c r="K186" s="103">
        <v>0</v>
      </c>
      <c r="L186" s="62">
        <v>0</v>
      </c>
      <c r="M186" s="62">
        <v>0</v>
      </c>
      <c r="N186" s="62">
        <v>0</v>
      </c>
      <c r="O186" s="62">
        <v>0</v>
      </c>
      <c r="P186" s="62">
        <v>0</v>
      </c>
      <c r="Q186" s="62">
        <v>0</v>
      </c>
      <c r="R186" s="275">
        <v>0</v>
      </c>
    </row>
    <row r="187" spans="1:52" s="30" customFormat="1" x14ac:dyDescent="0.3">
      <c r="A187" s="83">
        <v>42229</v>
      </c>
      <c r="B187" s="47" t="s">
        <v>145</v>
      </c>
      <c r="C187" s="113">
        <v>1500</v>
      </c>
      <c r="D187" s="62">
        <v>0</v>
      </c>
      <c r="E187" s="62">
        <v>0</v>
      </c>
      <c r="F187" s="103">
        <v>0</v>
      </c>
      <c r="G187" s="62">
        <v>0</v>
      </c>
      <c r="H187" s="108">
        <v>1500</v>
      </c>
      <c r="I187" s="108">
        <v>0</v>
      </c>
      <c r="J187" s="62">
        <v>0</v>
      </c>
      <c r="K187" s="103">
        <v>0</v>
      </c>
      <c r="L187" s="62">
        <v>0</v>
      </c>
      <c r="M187" s="62">
        <v>0</v>
      </c>
      <c r="N187" s="62">
        <v>0</v>
      </c>
      <c r="O187" s="62">
        <v>0</v>
      </c>
      <c r="P187" s="62">
        <v>0</v>
      </c>
      <c r="Q187" s="62">
        <v>0</v>
      </c>
      <c r="R187" s="275">
        <v>0</v>
      </c>
    </row>
    <row r="188" spans="1:52" s="35" customFormat="1" x14ac:dyDescent="0.3">
      <c r="A188" s="81">
        <v>4223</v>
      </c>
      <c r="B188" s="46" t="s">
        <v>54</v>
      </c>
      <c r="C188" s="112">
        <v>150</v>
      </c>
      <c r="D188" s="60">
        <v>0</v>
      </c>
      <c r="E188" s="60">
        <v>0</v>
      </c>
      <c r="F188" s="102">
        <v>0</v>
      </c>
      <c r="G188" s="60">
        <v>0</v>
      </c>
      <c r="H188" s="106">
        <v>150</v>
      </c>
      <c r="I188" s="106">
        <v>0</v>
      </c>
      <c r="J188" s="60">
        <v>0</v>
      </c>
      <c r="K188" s="102">
        <v>0</v>
      </c>
      <c r="L188" s="60">
        <v>0</v>
      </c>
      <c r="M188" s="60">
        <v>0</v>
      </c>
      <c r="N188" s="60">
        <v>0</v>
      </c>
      <c r="O188" s="60">
        <v>0</v>
      </c>
      <c r="P188" s="60">
        <v>0</v>
      </c>
      <c r="Q188" s="60">
        <v>0</v>
      </c>
      <c r="R188" s="273">
        <v>0</v>
      </c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</row>
    <row r="189" spans="1:52" s="30" customFormat="1" x14ac:dyDescent="0.3">
      <c r="A189" s="83">
        <v>42231</v>
      </c>
      <c r="B189" s="47" t="s">
        <v>139</v>
      </c>
      <c r="C189" s="113">
        <v>0</v>
      </c>
      <c r="D189" s="62">
        <v>0</v>
      </c>
      <c r="E189" s="62">
        <v>0</v>
      </c>
      <c r="F189" s="103">
        <v>0</v>
      </c>
      <c r="G189" s="62">
        <v>0</v>
      </c>
      <c r="H189" s="107">
        <v>0</v>
      </c>
      <c r="I189" s="107">
        <v>0</v>
      </c>
      <c r="J189" s="62">
        <v>0</v>
      </c>
      <c r="K189" s="103">
        <v>0</v>
      </c>
      <c r="L189" s="62">
        <v>0</v>
      </c>
      <c r="M189" s="62">
        <v>0</v>
      </c>
      <c r="N189" s="62">
        <v>0</v>
      </c>
      <c r="O189" s="62">
        <v>0</v>
      </c>
      <c r="P189" s="62">
        <v>0</v>
      </c>
      <c r="Q189" s="62">
        <v>0</v>
      </c>
      <c r="R189" s="275">
        <v>0</v>
      </c>
    </row>
    <row r="190" spans="1:52" s="30" customFormat="1" x14ac:dyDescent="0.3">
      <c r="A190" s="83">
        <v>42232</v>
      </c>
      <c r="B190" s="47" t="s">
        <v>146</v>
      </c>
      <c r="C190" s="113">
        <v>150</v>
      </c>
      <c r="D190" s="62">
        <v>0</v>
      </c>
      <c r="E190" s="62">
        <v>0</v>
      </c>
      <c r="F190" s="103">
        <v>0</v>
      </c>
      <c r="G190" s="62">
        <v>0</v>
      </c>
      <c r="H190" s="107">
        <v>150</v>
      </c>
      <c r="I190" s="107">
        <v>0</v>
      </c>
      <c r="J190" s="62">
        <v>0</v>
      </c>
      <c r="K190" s="103">
        <v>0</v>
      </c>
      <c r="L190" s="62">
        <v>0</v>
      </c>
      <c r="M190" s="62">
        <v>0</v>
      </c>
      <c r="N190" s="62">
        <v>0</v>
      </c>
      <c r="O190" s="62">
        <v>0</v>
      </c>
      <c r="P190" s="62">
        <v>0</v>
      </c>
      <c r="Q190" s="62">
        <v>0</v>
      </c>
      <c r="R190" s="275">
        <v>0</v>
      </c>
    </row>
    <row r="191" spans="1:52" x14ac:dyDescent="0.3">
      <c r="A191" s="89">
        <v>42239</v>
      </c>
      <c r="B191" s="90" t="s">
        <v>122</v>
      </c>
      <c r="C191" s="113">
        <v>0</v>
      </c>
      <c r="D191" s="87">
        <v>0</v>
      </c>
      <c r="E191" s="87">
        <v>0</v>
      </c>
      <c r="F191" s="87">
        <v>0</v>
      </c>
      <c r="G191" s="87">
        <v>0</v>
      </c>
      <c r="H191" s="107">
        <v>0</v>
      </c>
      <c r="I191" s="107">
        <v>0</v>
      </c>
      <c r="J191" s="63">
        <v>0</v>
      </c>
      <c r="K191" s="87">
        <v>0</v>
      </c>
      <c r="L191" s="87">
        <v>0</v>
      </c>
      <c r="M191" s="63">
        <v>0</v>
      </c>
      <c r="N191" s="63">
        <v>0</v>
      </c>
      <c r="O191" s="63">
        <v>0</v>
      </c>
      <c r="P191" s="63">
        <v>0</v>
      </c>
      <c r="Q191" s="87">
        <v>0</v>
      </c>
      <c r="R191" s="264">
        <v>0</v>
      </c>
    </row>
    <row r="192" spans="1:52" s="35" customFormat="1" x14ac:dyDescent="0.3">
      <c r="A192" s="81">
        <v>4226</v>
      </c>
      <c r="B192" s="46" t="s">
        <v>48</v>
      </c>
      <c r="C192" s="112">
        <v>8526.2800000000007</v>
      </c>
      <c r="D192" s="60">
        <v>0</v>
      </c>
      <c r="E192" s="60">
        <v>0</v>
      </c>
      <c r="F192" s="102">
        <v>0</v>
      </c>
      <c r="G192" s="60">
        <v>0</v>
      </c>
      <c r="H192" s="106">
        <v>7000</v>
      </c>
      <c r="I192" s="106">
        <v>0</v>
      </c>
      <c r="J192" s="60">
        <v>0</v>
      </c>
      <c r="K192" s="102">
        <v>0</v>
      </c>
      <c r="L192" s="60">
        <v>0</v>
      </c>
      <c r="M192" s="60">
        <v>0</v>
      </c>
      <c r="N192" s="60">
        <v>0</v>
      </c>
      <c r="O192" s="60">
        <v>1526.28</v>
      </c>
      <c r="P192" s="60">
        <v>0</v>
      </c>
      <c r="Q192" s="60">
        <v>0</v>
      </c>
      <c r="R192" s="273">
        <v>0</v>
      </c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</row>
    <row r="193" spans="1:52" x14ac:dyDescent="0.3">
      <c r="A193" s="89">
        <v>42262</v>
      </c>
      <c r="B193" s="90" t="s">
        <v>123</v>
      </c>
      <c r="C193" s="113">
        <v>8526.2800000000007</v>
      </c>
      <c r="D193" s="87">
        <v>0</v>
      </c>
      <c r="E193" s="87">
        <v>0</v>
      </c>
      <c r="F193" s="87">
        <v>0</v>
      </c>
      <c r="G193" s="87">
        <v>0</v>
      </c>
      <c r="H193" s="107">
        <v>7000</v>
      </c>
      <c r="I193" s="107">
        <v>0</v>
      </c>
      <c r="J193" s="63">
        <v>0</v>
      </c>
      <c r="K193" s="87">
        <v>0</v>
      </c>
      <c r="L193" s="87">
        <v>0</v>
      </c>
      <c r="M193" s="63">
        <v>0</v>
      </c>
      <c r="N193" s="63">
        <v>0</v>
      </c>
      <c r="O193" s="63">
        <v>1526.28</v>
      </c>
      <c r="P193" s="63">
        <v>0</v>
      </c>
      <c r="Q193" s="87">
        <v>0</v>
      </c>
      <c r="R193" s="264">
        <v>0</v>
      </c>
    </row>
    <row r="194" spans="1:52" s="35" customFormat="1" x14ac:dyDescent="0.3">
      <c r="A194" s="81">
        <v>4227</v>
      </c>
      <c r="B194" s="46" t="s">
        <v>49</v>
      </c>
      <c r="C194" s="112">
        <v>75.529999999999973</v>
      </c>
      <c r="D194" s="60">
        <v>0</v>
      </c>
      <c r="E194" s="60">
        <v>0</v>
      </c>
      <c r="F194" s="102">
        <v>0</v>
      </c>
      <c r="G194" s="60">
        <v>0</v>
      </c>
      <c r="H194" s="106">
        <v>75.529999999999973</v>
      </c>
      <c r="I194" s="106">
        <v>0</v>
      </c>
      <c r="J194" s="60">
        <v>0</v>
      </c>
      <c r="K194" s="102">
        <v>0</v>
      </c>
      <c r="L194" s="60">
        <v>0</v>
      </c>
      <c r="M194" s="60">
        <v>0</v>
      </c>
      <c r="N194" s="60">
        <v>0</v>
      </c>
      <c r="O194" s="60">
        <v>0</v>
      </c>
      <c r="P194" s="60">
        <v>0</v>
      </c>
      <c r="Q194" s="60">
        <v>0</v>
      </c>
      <c r="R194" s="273">
        <v>0</v>
      </c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</row>
    <row r="195" spans="1:52" s="35" customFormat="1" ht="19.5" thickBot="1" x14ac:dyDescent="0.35">
      <c r="A195" s="84">
        <v>42273</v>
      </c>
      <c r="B195" s="209" t="s">
        <v>154</v>
      </c>
      <c r="C195" s="111">
        <v>75.529999999999973</v>
      </c>
      <c r="D195" s="61">
        <v>0</v>
      </c>
      <c r="E195" s="61">
        <v>0</v>
      </c>
      <c r="F195" s="101">
        <v>0</v>
      </c>
      <c r="G195" s="61">
        <v>0</v>
      </c>
      <c r="H195" s="168">
        <v>75.529999999999973</v>
      </c>
      <c r="I195" s="168">
        <v>0</v>
      </c>
      <c r="J195" s="61">
        <v>0</v>
      </c>
      <c r="K195" s="101">
        <v>0</v>
      </c>
      <c r="L195" s="61">
        <v>0</v>
      </c>
      <c r="M195" s="61">
        <v>0</v>
      </c>
      <c r="N195" s="61">
        <v>0</v>
      </c>
      <c r="O195" s="61">
        <v>0</v>
      </c>
      <c r="P195" s="61">
        <v>0</v>
      </c>
      <c r="Q195" s="61">
        <v>0</v>
      </c>
      <c r="R195" s="276">
        <v>0</v>
      </c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</row>
    <row r="196" spans="1:52" s="31" customFormat="1" ht="19.5" thickBot="1" x14ac:dyDescent="0.35">
      <c r="A196" s="65">
        <v>424</v>
      </c>
      <c r="B196" s="208" t="s">
        <v>21</v>
      </c>
      <c r="C196" s="165">
        <v>750</v>
      </c>
      <c r="D196" s="67">
        <v>0</v>
      </c>
      <c r="E196" s="67">
        <v>0</v>
      </c>
      <c r="F196" s="105">
        <v>0</v>
      </c>
      <c r="G196" s="67">
        <v>0</v>
      </c>
      <c r="H196" s="166">
        <v>350</v>
      </c>
      <c r="I196" s="166">
        <v>0</v>
      </c>
      <c r="J196" s="67">
        <v>0</v>
      </c>
      <c r="K196" s="105">
        <v>400</v>
      </c>
      <c r="L196" s="67">
        <v>0</v>
      </c>
      <c r="M196" s="67">
        <v>0</v>
      </c>
      <c r="N196" s="67">
        <v>0</v>
      </c>
      <c r="O196" s="67">
        <v>0</v>
      </c>
      <c r="P196" s="67">
        <v>0</v>
      </c>
      <c r="Q196" s="67">
        <v>0</v>
      </c>
      <c r="R196" s="262">
        <v>0</v>
      </c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</row>
    <row r="197" spans="1:52" s="43" customFormat="1" x14ac:dyDescent="0.3">
      <c r="A197" s="191">
        <v>4241</v>
      </c>
      <c r="B197" s="207" t="s">
        <v>50</v>
      </c>
      <c r="C197" s="193">
        <v>750</v>
      </c>
      <c r="D197" s="211">
        <v>0</v>
      </c>
      <c r="E197" s="211">
        <v>0</v>
      </c>
      <c r="F197" s="210">
        <v>0</v>
      </c>
      <c r="G197" s="211">
        <v>0</v>
      </c>
      <c r="H197" s="197">
        <v>350</v>
      </c>
      <c r="I197" s="197">
        <v>0</v>
      </c>
      <c r="J197" s="211">
        <v>0</v>
      </c>
      <c r="K197" s="210">
        <v>400</v>
      </c>
      <c r="L197" s="211">
        <v>0</v>
      </c>
      <c r="M197" s="211">
        <v>0</v>
      </c>
      <c r="N197" s="211">
        <v>0</v>
      </c>
      <c r="O197" s="211">
        <v>0</v>
      </c>
      <c r="P197" s="211">
        <v>0</v>
      </c>
      <c r="Q197" s="211">
        <v>0</v>
      </c>
      <c r="R197" s="278">
        <v>0</v>
      </c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</row>
    <row r="198" spans="1:52" s="32" customFormat="1" x14ac:dyDescent="0.3">
      <c r="A198" s="83">
        <v>42411</v>
      </c>
      <c r="B198" s="47" t="s">
        <v>50</v>
      </c>
      <c r="C198" s="114">
        <v>750</v>
      </c>
      <c r="D198" s="62">
        <v>0</v>
      </c>
      <c r="E198" s="62">
        <v>0</v>
      </c>
      <c r="F198" s="103">
        <v>0</v>
      </c>
      <c r="G198" s="62">
        <v>0</v>
      </c>
      <c r="H198" s="107">
        <v>350</v>
      </c>
      <c r="I198" s="107">
        <v>0</v>
      </c>
      <c r="J198" s="62">
        <v>0</v>
      </c>
      <c r="K198" s="103">
        <v>400</v>
      </c>
      <c r="L198" s="62">
        <v>0</v>
      </c>
      <c r="M198" s="62">
        <v>0</v>
      </c>
      <c r="N198" s="62">
        <v>0</v>
      </c>
      <c r="O198" s="62">
        <v>0</v>
      </c>
      <c r="P198" s="62">
        <v>0</v>
      </c>
      <c r="Q198" s="62">
        <v>0</v>
      </c>
      <c r="R198" s="275">
        <v>0</v>
      </c>
    </row>
    <row r="199" spans="1:52" s="35" customFormat="1" x14ac:dyDescent="0.3">
      <c r="A199" s="81">
        <v>4242</v>
      </c>
      <c r="B199" s="46" t="s">
        <v>65</v>
      </c>
      <c r="C199" s="112">
        <v>0</v>
      </c>
      <c r="D199" s="60">
        <v>0</v>
      </c>
      <c r="E199" s="60">
        <v>0</v>
      </c>
      <c r="F199" s="102">
        <v>0</v>
      </c>
      <c r="G199" s="60">
        <v>0</v>
      </c>
      <c r="H199" s="106">
        <v>0</v>
      </c>
      <c r="I199" s="106">
        <v>0</v>
      </c>
      <c r="J199" s="60">
        <v>0</v>
      </c>
      <c r="K199" s="102">
        <v>0</v>
      </c>
      <c r="L199" s="60">
        <v>0</v>
      </c>
      <c r="M199" s="60">
        <v>0</v>
      </c>
      <c r="N199" s="60">
        <v>0</v>
      </c>
      <c r="O199" s="60">
        <v>0</v>
      </c>
      <c r="P199" s="60">
        <v>0</v>
      </c>
      <c r="Q199" s="60">
        <v>0</v>
      </c>
      <c r="R199" s="273">
        <v>0</v>
      </c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</row>
    <row r="200" spans="1:52" ht="19.5" thickBot="1" x14ac:dyDescent="0.35">
      <c r="A200" s="80">
        <v>42421</v>
      </c>
      <c r="B200" s="212" t="s">
        <v>124</v>
      </c>
      <c r="C200" s="111">
        <v>0</v>
      </c>
      <c r="D200" s="64">
        <v>0</v>
      </c>
      <c r="E200" s="64">
        <v>0</v>
      </c>
      <c r="F200" s="64">
        <v>0</v>
      </c>
      <c r="G200" s="64">
        <v>0</v>
      </c>
      <c r="H200" s="109">
        <v>0</v>
      </c>
      <c r="I200" s="109">
        <v>0</v>
      </c>
      <c r="J200" s="64">
        <v>0</v>
      </c>
      <c r="K200" s="64">
        <v>0</v>
      </c>
      <c r="L200" s="64">
        <v>0</v>
      </c>
      <c r="M200" s="64">
        <v>0</v>
      </c>
      <c r="N200" s="64">
        <v>0</v>
      </c>
      <c r="O200" s="64">
        <v>0</v>
      </c>
      <c r="P200" s="64">
        <v>0</v>
      </c>
      <c r="Q200" s="64">
        <v>0</v>
      </c>
      <c r="R200" s="265">
        <v>0</v>
      </c>
    </row>
    <row r="201" spans="1:52" s="31" customFormat="1" ht="19.5" thickBot="1" x14ac:dyDescent="0.35">
      <c r="A201" s="65">
        <v>426</v>
      </c>
      <c r="B201" s="208" t="s">
        <v>26</v>
      </c>
      <c r="C201" s="165">
        <v>0</v>
      </c>
      <c r="D201" s="67">
        <v>0</v>
      </c>
      <c r="E201" s="67">
        <v>0</v>
      </c>
      <c r="F201" s="105">
        <v>0</v>
      </c>
      <c r="G201" s="67">
        <v>0</v>
      </c>
      <c r="H201" s="166">
        <v>0</v>
      </c>
      <c r="I201" s="166">
        <v>0</v>
      </c>
      <c r="J201" s="67">
        <v>0</v>
      </c>
      <c r="K201" s="105">
        <v>0</v>
      </c>
      <c r="L201" s="67">
        <v>0</v>
      </c>
      <c r="M201" s="67">
        <v>0</v>
      </c>
      <c r="N201" s="67">
        <v>0</v>
      </c>
      <c r="O201" s="67">
        <v>0</v>
      </c>
      <c r="P201" s="67">
        <v>0</v>
      </c>
      <c r="Q201" s="67">
        <v>0</v>
      </c>
      <c r="R201" s="262">
        <v>0</v>
      </c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</row>
    <row r="202" spans="1:52" s="35" customFormat="1" x14ac:dyDescent="0.3">
      <c r="A202" s="191">
        <v>4262</v>
      </c>
      <c r="B202" s="207" t="s">
        <v>26</v>
      </c>
      <c r="C202" s="193">
        <v>0</v>
      </c>
      <c r="D202" s="202">
        <v>0</v>
      </c>
      <c r="E202" s="202">
        <v>0</v>
      </c>
      <c r="F202" s="201">
        <v>0</v>
      </c>
      <c r="G202" s="202">
        <v>0</v>
      </c>
      <c r="H202" s="197">
        <v>0</v>
      </c>
      <c r="I202" s="197">
        <v>0</v>
      </c>
      <c r="J202" s="202">
        <v>0</v>
      </c>
      <c r="K202" s="201">
        <v>0</v>
      </c>
      <c r="L202" s="202">
        <v>0</v>
      </c>
      <c r="M202" s="202">
        <v>0</v>
      </c>
      <c r="N202" s="202">
        <v>0</v>
      </c>
      <c r="O202" s="202">
        <v>0</v>
      </c>
      <c r="P202" s="202">
        <v>0</v>
      </c>
      <c r="Q202" s="202">
        <v>0</v>
      </c>
      <c r="R202" s="274">
        <v>0</v>
      </c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</row>
    <row r="203" spans="1:52" ht="19.5" thickBot="1" x14ac:dyDescent="0.35">
      <c r="A203" s="80">
        <v>42621</v>
      </c>
      <c r="B203" s="212" t="s">
        <v>26</v>
      </c>
      <c r="C203" s="111">
        <v>0</v>
      </c>
      <c r="D203" s="64">
        <v>0</v>
      </c>
      <c r="E203" s="64">
        <v>0</v>
      </c>
      <c r="F203" s="64">
        <v>0</v>
      </c>
      <c r="G203" s="64">
        <v>0</v>
      </c>
      <c r="H203" s="109">
        <v>0</v>
      </c>
      <c r="I203" s="109">
        <v>0</v>
      </c>
      <c r="J203" s="64">
        <v>0</v>
      </c>
      <c r="K203" s="64">
        <v>0</v>
      </c>
      <c r="L203" s="64">
        <v>0</v>
      </c>
      <c r="M203" s="64">
        <v>0</v>
      </c>
      <c r="N203" s="64">
        <v>0</v>
      </c>
      <c r="O203" s="64">
        <v>0</v>
      </c>
      <c r="P203" s="64">
        <v>0</v>
      </c>
      <c r="Q203" s="64">
        <v>0</v>
      </c>
      <c r="R203" s="265">
        <v>0</v>
      </c>
    </row>
    <row r="204" spans="1:52" ht="19.5" thickBot="1" x14ac:dyDescent="0.35">
      <c r="A204" s="213"/>
      <c r="B204" s="214" t="s">
        <v>23</v>
      </c>
      <c r="C204" s="165">
        <v>1729434.9799999997</v>
      </c>
      <c r="D204" s="189">
        <v>94100</v>
      </c>
      <c r="E204" s="189">
        <v>0</v>
      </c>
      <c r="F204" s="105">
        <v>99365.85</v>
      </c>
      <c r="G204" s="67">
        <v>1590</v>
      </c>
      <c r="H204" s="166">
        <v>108658.23</v>
      </c>
      <c r="I204" s="166">
        <f>I22</f>
        <v>-2158.12</v>
      </c>
      <c r="J204" s="67">
        <v>0</v>
      </c>
      <c r="K204" s="105">
        <v>1417704.9</v>
      </c>
      <c r="L204" s="105">
        <v>1244.9000000000001</v>
      </c>
      <c r="M204" s="67">
        <v>21.15</v>
      </c>
      <c r="N204" s="67">
        <v>0</v>
      </c>
      <c r="O204" s="67">
        <v>1526.28</v>
      </c>
      <c r="P204" s="67">
        <v>0</v>
      </c>
      <c r="Q204" s="67">
        <v>6958.79</v>
      </c>
      <c r="R204" s="262">
        <v>423</v>
      </c>
    </row>
    <row r="205" spans="1:52" s="30" customFormat="1" ht="14.25" customHeight="1" thickBot="1" x14ac:dyDescent="0.35">
      <c r="A205" s="48"/>
      <c r="B205" s="49"/>
      <c r="C205" s="23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</row>
    <row r="206" spans="1:52" s="30" customFormat="1" ht="14.25" customHeight="1" x14ac:dyDescent="0.3">
      <c r="A206" s="327" t="s">
        <v>195</v>
      </c>
      <c r="B206" s="328"/>
      <c r="C206" s="328"/>
      <c r="D206" s="328"/>
      <c r="E206" s="328"/>
      <c r="F206" s="328"/>
      <c r="G206" s="328"/>
      <c r="H206" s="324">
        <v>-15892.15</v>
      </c>
      <c r="I206" s="340">
        <v>0</v>
      </c>
      <c r="J206" s="50"/>
      <c r="K206" s="50"/>
      <c r="L206" s="50"/>
      <c r="M206" s="50"/>
      <c r="N206" s="50"/>
      <c r="O206" s="50"/>
      <c r="P206" s="50"/>
      <c r="Q206" s="50"/>
      <c r="R206" s="50"/>
    </row>
    <row r="207" spans="1:52" s="30" customFormat="1" ht="14.25" customHeight="1" x14ac:dyDescent="0.3">
      <c r="A207" s="329"/>
      <c r="B207" s="330"/>
      <c r="C207" s="330"/>
      <c r="D207" s="330"/>
      <c r="E207" s="330"/>
      <c r="F207" s="330"/>
      <c r="G207" s="330"/>
      <c r="H207" s="325"/>
      <c r="I207" s="341"/>
      <c r="J207" s="50"/>
      <c r="K207" s="50"/>
      <c r="L207" s="50"/>
      <c r="M207" s="50"/>
      <c r="N207" s="50"/>
      <c r="O207" s="50"/>
      <c r="P207" s="50"/>
      <c r="Q207" s="50"/>
      <c r="R207" s="50"/>
    </row>
    <row r="208" spans="1:52" s="30" customFormat="1" ht="14.25" customHeight="1" thickBot="1" x14ac:dyDescent="0.35">
      <c r="A208" s="331"/>
      <c r="B208" s="332"/>
      <c r="C208" s="332"/>
      <c r="D208" s="332"/>
      <c r="E208" s="332"/>
      <c r="F208" s="332"/>
      <c r="G208" s="332"/>
      <c r="H208" s="326"/>
      <c r="I208" s="342"/>
      <c r="J208" s="50"/>
      <c r="K208" s="50"/>
      <c r="L208" s="50"/>
      <c r="M208" s="50"/>
      <c r="N208" s="50"/>
      <c r="O208" s="50"/>
      <c r="P208" s="50"/>
      <c r="Q208" s="50"/>
      <c r="R208" s="50"/>
    </row>
    <row r="210" spans="1:5" ht="20.25" x14ac:dyDescent="0.3">
      <c r="A210" s="136" t="s">
        <v>235</v>
      </c>
      <c r="B210" s="136"/>
      <c r="C210" s="136"/>
      <c r="D210" s="259"/>
      <c r="E210" s="259"/>
    </row>
    <row r="211" spans="1:5" ht="20.25" x14ac:dyDescent="0.3">
      <c r="A211" s="136"/>
      <c r="B211" s="136"/>
      <c r="C211" s="136"/>
      <c r="D211" s="259"/>
      <c r="E211" s="259"/>
    </row>
    <row r="212" spans="1:5" ht="20.25" x14ac:dyDescent="0.3">
      <c r="A212" s="136"/>
      <c r="B212" s="136"/>
      <c r="C212" s="136"/>
      <c r="D212" s="259"/>
      <c r="E212" s="259"/>
    </row>
    <row r="213" spans="1:5" ht="20.25" x14ac:dyDescent="0.3">
      <c r="A213" s="136" t="s">
        <v>236</v>
      </c>
      <c r="B213" s="136"/>
      <c r="C213" s="136"/>
      <c r="D213" s="259"/>
      <c r="E213" s="259"/>
    </row>
    <row r="214" spans="1:5" ht="20.25" x14ac:dyDescent="0.3">
      <c r="A214" s="136"/>
      <c r="B214" s="136"/>
      <c r="C214" s="136"/>
      <c r="D214" s="259"/>
      <c r="E214" s="259"/>
    </row>
    <row r="215" spans="1:5" ht="20.25" x14ac:dyDescent="0.3">
      <c r="A215" s="136" t="s">
        <v>252</v>
      </c>
      <c r="B215" s="136"/>
      <c r="C215" s="136"/>
      <c r="D215" s="259"/>
      <c r="E215" s="259"/>
    </row>
    <row r="216" spans="1:5" ht="20.25" x14ac:dyDescent="0.3">
      <c r="A216" s="136"/>
      <c r="B216" s="136"/>
      <c r="C216" s="136"/>
      <c r="D216" s="259"/>
      <c r="E216" s="259"/>
    </row>
    <row r="217" spans="1:5" ht="26.25" x14ac:dyDescent="0.4">
      <c r="A217" s="287" t="s">
        <v>251</v>
      </c>
      <c r="B217" s="258"/>
      <c r="C217" s="258"/>
      <c r="D217" s="254"/>
      <c r="E217" s="254"/>
    </row>
    <row r="218" spans="1:5" ht="26.25" x14ac:dyDescent="0.4">
      <c r="A218" s="288" t="s">
        <v>243</v>
      </c>
      <c r="B218" s="256"/>
      <c r="C218" s="255"/>
      <c r="D218" s="254"/>
      <c r="E218" s="254"/>
    </row>
  </sheetData>
  <mergeCells count="12">
    <mergeCell ref="O12:R12"/>
    <mergeCell ref="H206:H208"/>
    <mergeCell ref="A206:G208"/>
    <mergeCell ref="A1:C1"/>
    <mergeCell ref="O7:R7"/>
    <mergeCell ref="O8:R8"/>
    <mergeCell ref="O11:R11"/>
    <mergeCell ref="B3:H3"/>
    <mergeCell ref="O9:R9"/>
    <mergeCell ref="A6:D6"/>
    <mergeCell ref="A2:R2"/>
    <mergeCell ref="I206:I208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32"/>
  <sheetViews>
    <sheetView workbookViewId="0">
      <selection activeCell="I7" sqref="I7"/>
    </sheetView>
  </sheetViews>
  <sheetFormatPr defaultRowHeight="12.75" x14ac:dyDescent="0.2"/>
  <cols>
    <col min="1" max="1" width="78.5703125" customWidth="1"/>
    <col min="2" max="2" width="25.28515625" customWidth="1"/>
    <col min="3" max="3" width="27.85546875" customWidth="1"/>
    <col min="4" max="4" width="29.28515625" customWidth="1"/>
    <col min="5" max="5" width="11" bestFit="1" customWidth="1"/>
  </cols>
  <sheetData>
    <row r="2" spans="1:5" ht="21" x14ac:dyDescent="0.35">
      <c r="A2" s="343" t="s">
        <v>254</v>
      </c>
      <c r="B2" s="343"/>
      <c r="C2" s="343"/>
      <c r="D2" s="343"/>
    </row>
    <row r="3" spans="1:5" ht="21" x14ac:dyDescent="0.35">
      <c r="A3" s="343"/>
      <c r="B3" s="343"/>
      <c r="C3" s="343"/>
      <c r="D3" s="343"/>
    </row>
    <row r="4" spans="1:5" ht="20.25" x14ac:dyDescent="0.3">
      <c r="A4" s="344"/>
      <c r="B4" s="344"/>
      <c r="C4" s="344"/>
      <c r="D4" s="344"/>
      <c r="E4" s="116"/>
    </row>
    <row r="5" spans="1:5" ht="20.25" x14ac:dyDescent="0.3">
      <c r="A5" s="344" t="s">
        <v>173</v>
      </c>
      <c r="B5" s="344"/>
      <c r="C5" s="344"/>
      <c r="D5" s="344"/>
    </row>
    <row r="6" spans="1:5" ht="21" thickBot="1" x14ac:dyDescent="0.35">
      <c r="A6" s="117"/>
      <c r="B6" s="163" t="s">
        <v>196</v>
      </c>
      <c r="C6" s="163" t="s">
        <v>196</v>
      </c>
      <c r="D6" s="163" t="s">
        <v>196</v>
      </c>
    </row>
    <row r="7" spans="1:5" ht="41.25" thickBot="1" x14ac:dyDescent="0.35">
      <c r="A7" s="147"/>
      <c r="B7" s="148" t="s">
        <v>193</v>
      </c>
      <c r="C7" s="148" t="s">
        <v>185</v>
      </c>
      <c r="D7" s="149" t="s">
        <v>194</v>
      </c>
    </row>
    <row r="8" spans="1:5" ht="20.25" x14ac:dyDescent="0.3">
      <c r="A8" s="150" t="s">
        <v>174</v>
      </c>
      <c r="B8" s="151">
        <f>B9</f>
        <v>1710265.23</v>
      </c>
      <c r="C8" s="151">
        <f>C9</f>
        <v>1777545</v>
      </c>
      <c r="D8" s="152">
        <f>D9</f>
        <v>1771190</v>
      </c>
    </row>
    <row r="9" spans="1:5" ht="20.25" x14ac:dyDescent="0.3">
      <c r="A9" s="153" t="s">
        <v>175</v>
      </c>
      <c r="B9" s="118">
        <v>1710265.23</v>
      </c>
      <c r="C9" s="118">
        <v>1777545</v>
      </c>
      <c r="D9" s="154">
        <v>1771190</v>
      </c>
    </row>
    <row r="10" spans="1:5" ht="20.25" x14ac:dyDescent="0.3">
      <c r="A10" s="153" t="s">
        <v>176</v>
      </c>
      <c r="B10" s="119"/>
      <c r="C10" s="119"/>
      <c r="D10" s="120"/>
    </row>
    <row r="11" spans="1:5" ht="20.25" x14ac:dyDescent="0.3">
      <c r="A11" s="155" t="s">
        <v>177</v>
      </c>
      <c r="B11" s="118">
        <f>B12+B13</f>
        <v>1729434.98</v>
      </c>
      <c r="C11" s="118">
        <f>C12+C13</f>
        <v>1789545</v>
      </c>
      <c r="D11" s="154">
        <f>D12+D13</f>
        <v>1783190</v>
      </c>
    </row>
    <row r="12" spans="1:5" ht="20.25" x14ac:dyDescent="0.3">
      <c r="A12" s="153" t="s">
        <v>178</v>
      </c>
      <c r="B12" s="119">
        <v>1710265.23</v>
      </c>
      <c r="C12" s="119">
        <v>1786145</v>
      </c>
      <c r="D12" s="120">
        <v>1779790</v>
      </c>
    </row>
    <row r="13" spans="1:5" ht="20.25" x14ac:dyDescent="0.3">
      <c r="A13" s="153" t="s">
        <v>179</v>
      </c>
      <c r="B13" s="119">
        <v>19169.75</v>
      </c>
      <c r="C13" s="119">
        <v>3400</v>
      </c>
      <c r="D13" s="120">
        <v>3400</v>
      </c>
    </row>
    <row r="14" spans="1:5" ht="21" thickBot="1" x14ac:dyDescent="0.35">
      <c r="A14" s="156" t="s">
        <v>180</v>
      </c>
      <c r="B14" s="157">
        <f>B8-B11</f>
        <v>-19169.75</v>
      </c>
      <c r="C14" s="157">
        <f>C8-C11</f>
        <v>-12000</v>
      </c>
      <c r="D14" s="158">
        <f>D8-D11</f>
        <v>-12000</v>
      </c>
    </row>
    <row r="15" spans="1:5" ht="40.5" x14ac:dyDescent="0.3">
      <c r="A15" s="237" t="s">
        <v>203</v>
      </c>
      <c r="B15" s="234">
        <v>15892.15</v>
      </c>
      <c r="C15" s="234"/>
      <c r="D15" s="235"/>
    </row>
    <row r="16" spans="1:5" ht="41.25" thickBot="1" x14ac:dyDescent="0.35">
      <c r="A16" s="238" t="s">
        <v>202</v>
      </c>
      <c r="B16" s="219">
        <v>15892.15</v>
      </c>
      <c r="C16" s="219">
        <v>12000</v>
      </c>
      <c r="D16" s="220">
        <v>12000</v>
      </c>
    </row>
    <row r="17" spans="1:4" ht="41.25" thickBot="1" x14ac:dyDescent="0.35">
      <c r="A17" s="230"/>
      <c r="B17" s="231" t="s">
        <v>193</v>
      </c>
      <c r="C17" s="232" t="s">
        <v>185</v>
      </c>
      <c r="D17" s="233" t="s">
        <v>194</v>
      </c>
    </row>
    <row r="18" spans="1:4" ht="21.75" thickTop="1" thickBot="1" x14ac:dyDescent="0.35">
      <c r="A18" s="121" t="s">
        <v>181</v>
      </c>
      <c r="B18" s="122"/>
      <c r="C18" s="122">
        <v>0</v>
      </c>
      <c r="D18" s="123">
        <v>0</v>
      </c>
    </row>
    <row r="19" spans="1:4" ht="21.75" thickTop="1" thickBot="1" x14ac:dyDescent="0.35">
      <c r="A19" s="124" t="s">
        <v>182</v>
      </c>
      <c r="B19" s="125"/>
      <c r="C19" s="125">
        <v>0</v>
      </c>
      <c r="D19" s="126">
        <v>0</v>
      </c>
    </row>
    <row r="20" spans="1:4" ht="21.75" thickTop="1" thickBot="1" x14ac:dyDescent="0.35">
      <c r="A20" s="127" t="s">
        <v>183</v>
      </c>
      <c r="B20" s="128"/>
      <c r="C20" s="128">
        <v>0</v>
      </c>
      <c r="D20" s="129">
        <v>0</v>
      </c>
    </row>
    <row r="21" spans="1:4" ht="21" thickBot="1" x14ac:dyDescent="0.35">
      <c r="A21" s="161"/>
      <c r="B21" s="130"/>
      <c r="C21" s="130"/>
      <c r="D21" s="162"/>
    </row>
    <row r="22" spans="1:4" ht="21" thickBot="1" x14ac:dyDescent="0.35">
      <c r="A22" s="131" t="s">
        <v>184</v>
      </c>
      <c r="B22" s="132"/>
      <c r="C22" s="132">
        <v>0</v>
      </c>
      <c r="D22" s="133">
        <v>0</v>
      </c>
    </row>
    <row r="23" spans="1:4" ht="20.25" x14ac:dyDescent="0.3">
      <c r="A23" s="134"/>
      <c r="B23" s="135"/>
      <c r="C23" s="135"/>
      <c r="D23" s="135"/>
    </row>
    <row r="24" spans="1:4" ht="20.25" x14ac:dyDescent="0.3">
      <c r="A24" s="136" t="s">
        <v>235</v>
      </c>
      <c r="B24" s="136"/>
      <c r="C24" s="136"/>
      <c r="D24" s="136"/>
    </row>
    <row r="25" spans="1:4" s="236" customFormat="1" ht="20.25" x14ac:dyDescent="0.3">
      <c r="A25" s="136"/>
      <c r="B25" s="136"/>
      <c r="C25" s="136"/>
      <c r="D25" s="136"/>
    </row>
    <row r="26" spans="1:4" ht="20.25" x14ac:dyDescent="0.3">
      <c r="A26" s="136"/>
      <c r="B26" s="136"/>
      <c r="C26" s="136"/>
      <c r="D26" s="136"/>
    </row>
    <row r="27" spans="1:4" ht="20.25" x14ac:dyDescent="0.3">
      <c r="A27" s="136" t="s">
        <v>236</v>
      </c>
      <c r="B27" s="136"/>
      <c r="C27" s="136"/>
    </row>
    <row r="28" spans="1:4" ht="20.25" x14ac:dyDescent="0.3">
      <c r="A28" s="136"/>
      <c r="B28" s="136"/>
      <c r="C28" s="136"/>
    </row>
    <row r="29" spans="1:4" ht="18" x14ac:dyDescent="0.25">
      <c r="A29" s="137" t="s">
        <v>252</v>
      </c>
      <c r="B29" s="236"/>
      <c r="C29" s="236"/>
    </row>
    <row r="31" spans="1:4" ht="18.75" x14ac:dyDescent="0.3">
      <c r="A31" s="285" t="s">
        <v>251</v>
      </c>
    </row>
    <row r="32" spans="1:4" ht="18.75" x14ac:dyDescent="0.3">
      <c r="A32" s="286" t="s">
        <v>243</v>
      </c>
    </row>
  </sheetData>
  <mergeCells count="4">
    <mergeCell ref="A2:D2"/>
    <mergeCell ref="A3:D3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CFD2-B0E0-40DD-B39C-2258C3E82C7B}">
  <dimension ref="A1:E32"/>
  <sheetViews>
    <sheetView tabSelected="1" workbookViewId="0">
      <selection activeCell="A30" sqref="A30"/>
    </sheetView>
  </sheetViews>
  <sheetFormatPr defaultRowHeight="12.75" x14ac:dyDescent="0.2"/>
  <cols>
    <col min="1" max="1" width="20.85546875" customWidth="1"/>
    <col min="2" max="2" width="80.85546875" customWidth="1"/>
    <col min="3" max="3" width="19.28515625" style="236" customWidth="1"/>
    <col min="4" max="5" width="19.28515625" customWidth="1"/>
  </cols>
  <sheetData>
    <row r="1" spans="1:5" ht="39" thickBot="1" x14ac:dyDescent="0.25">
      <c r="A1" s="279" t="s">
        <v>204</v>
      </c>
      <c r="B1" s="280" t="s">
        <v>205</v>
      </c>
      <c r="C1" s="281" t="s">
        <v>246</v>
      </c>
      <c r="D1" s="281" t="s">
        <v>249</v>
      </c>
      <c r="E1" s="281" t="s">
        <v>255</v>
      </c>
    </row>
    <row r="2" spans="1:5" ht="13.5" thickBot="1" x14ac:dyDescent="0.25">
      <c r="A2" s="239"/>
      <c r="B2" s="240"/>
      <c r="C2" s="241">
        <v>1731593.0999999999</v>
      </c>
      <c r="D2" s="241">
        <f>D12+D13</f>
        <v>-2158.12</v>
      </c>
      <c r="E2" s="241">
        <f>E3+E4+E5+E6+E7+E8+E9+E10+E12+E13+E18+E19+E21+E22+E23</f>
        <v>1729434.9799999997</v>
      </c>
    </row>
    <row r="3" spans="1:5" ht="15.75" x14ac:dyDescent="0.2">
      <c r="A3" s="242">
        <v>63612</v>
      </c>
      <c r="B3" s="243" t="s">
        <v>206</v>
      </c>
      <c r="C3" s="319">
        <v>1413323.22</v>
      </c>
      <c r="D3" s="319">
        <v>0</v>
      </c>
      <c r="E3" s="244">
        <f t="shared" ref="E3:E10" si="0">SUM(C3:D3)</f>
        <v>1413323.22</v>
      </c>
    </row>
    <row r="4" spans="1:5" ht="15.75" x14ac:dyDescent="0.2">
      <c r="A4" s="245">
        <v>636131</v>
      </c>
      <c r="B4" s="246" t="s">
        <v>207</v>
      </c>
      <c r="C4" s="317">
        <v>1590</v>
      </c>
      <c r="D4" s="317">
        <v>0</v>
      </c>
      <c r="E4" s="247">
        <f t="shared" si="0"/>
        <v>1590</v>
      </c>
    </row>
    <row r="5" spans="1:5" ht="15.75" x14ac:dyDescent="0.2">
      <c r="A5" s="245">
        <v>63622</v>
      </c>
      <c r="B5" s="246" t="s">
        <v>208</v>
      </c>
      <c r="C5" s="317">
        <v>4381.68</v>
      </c>
      <c r="D5" s="317">
        <v>0</v>
      </c>
      <c r="E5" s="247">
        <f t="shared" si="0"/>
        <v>4381.68</v>
      </c>
    </row>
    <row r="6" spans="1:5" ht="15.75" x14ac:dyDescent="0.2">
      <c r="A6" s="245">
        <v>639311</v>
      </c>
      <c r="B6" s="248" t="s">
        <v>219</v>
      </c>
      <c r="C6" s="318">
        <v>6958.79</v>
      </c>
      <c r="D6" s="318">
        <v>0</v>
      </c>
      <c r="E6" s="249">
        <f t="shared" si="0"/>
        <v>6958.79</v>
      </c>
    </row>
    <row r="7" spans="1:5" ht="15.75" x14ac:dyDescent="0.2">
      <c r="A7" s="245">
        <v>639312</v>
      </c>
      <c r="B7" s="248" t="s">
        <v>220</v>
      </c>
      <c r="C7" s="318">
        <v>1244.9000000000001</v>
      </c>
      <c r="D7" s="318">
        <v>0</v>
      </c>
      <c r="E7" s="249">
        <f t="shared" si="0"/>
        <v>1244.9000000000001</v>
      </c>
    </row>
    <row r="8" spans="1:5" s="236" customFormat="1" ht="15.75" x14ac:dyDescent="0.2">
      <c r="A8" s="245">
        <v>639311</v>
      </c>
      <c r="B8" s="248" t="s">
        <v>221</v>
      </c>
      <c r="C8" s="318">
        <v>423</v>
      </c>
      <c r="D8" s="318">
        <v>0</v>
      </c>
      <c r="E8" s="249">
        <f t="shared" si="0"/>
        <v>423</v>
      </c>
    </row>
    <row r="9" spans="1:5" s="236" customFormat="1" ht="15.75" x14ac:dyDescent="0.2">
      <c r="A9" s="245">
        <v>639312</v>
      </c>
      <c r="B9" s="248" t="s">
        <v>222</v>
      </c>
      <c r="C9" s="318">
        <v>21.15</v>
      </c>
      <c r="D9" s="318">
        <v>0</v>
      </c>
      <c r="E9" s="249">
        <f t="shared" si="0"/>
        <v>21.15</v>
      </c>
    </row>
    <row r="10" spans="1:5" ht="15.75" x14ac:dyDescent="0.2">
      <c r="A10" s="245">
        <v>64143</v>
      </c>
      <c r="B10" s="248" t="s">
        <v>209</v>
      </c>
      <c r="C10" s="318">
        <v>150</v>
      </c>
      <c r="D10" s="318">
        <v>0</v>
      </c>
      <c r="E10" s="249">
        <f t="shared" si="0"/>
        <v>150</v>
      </c>
    </row>
    <row r="11" spans="1:5" ht="15.75" x14ac:dyDescent="0.2">
      <c r="A11" s="245">
        <v>64151</v>
      </c>
      <c r="B11" s="246" t="s">
        <v>210</v>
      </c>
      <c r="C11" s="317">
        <v>0</v>
      </c>
      <c r="D11" s="317">
        <v>0</v>
      </c>
      <c r="E11" s="247">
        <v>0</v>
      </c>
    </row>
    <row r="12" spans="1:5" ht="15.75" x14ac:dyDescent="0.2">
      <c r="A12" s="245">
        <v>65264</v>
      </c>
      <c r="B12" s="246" t="s">
        <v>218</v>
      </c>
      <c r="C12" s="317">
        <v>90416.08</v>
      </c>
      <c r="D12" s="317">
        <v>-1958.12</v>
      </c>
      <c r="E12" s="247">
        <f t="shared" ref="E12:E23" si="1">SUM(C12:D12)</f>
        <v>88457.96</v>
      </c>
    </row>
    <row r="13" spans="1:5" ht="15.75" x14ac:dyDescent="0.2">
      <c r="A13" s="245">
        <v>66151</v>
      </c>
      <c r="B13" s="246" t="s">
        <v>211</v>
      </c>
      <c r="C13" s="317">
        <v>1700</v>
      </c>
      <c r="D13" s="317">
        <v>-200</v>
      </c>
      <c r="E13" s="247">
        <f t="shared" si="1"/>
        <v>1500</v>
      </c>
    </row>
    <row r="14" spans="1:5" s="236" customFormat="1" ht="15.75" x14ac:dyDescent="0.2">
      <c r="A14" s="245">
        <v>66311</v>
      </c>
      <c r="B14" s="246" t="s">
        <v>223</v>
      </c>
      <c r="C14" s="317">
        <v>0</v>
      </c>
      <c r="D14" s="317">
        <v>0</v>
      </c>
      <c r="E14" s="247">
        <f t="shared" si="1"/>
        <v>0</v>
      </c>
    </row>
    <row r="15" spans="1:5" s="236" customFormat="1" ht="15.75" x14ac:dyDescent="0.2">
      <c r="A15" s="245">
        <v>66312</v>
      </c>
      <c r="B15" s="246" t="s">
        <v>224</v>
      </c>
      <c r="C15" s="317">
        <v>0</v>
      </c>
      <c r="D15" s="317">
        <v>0</v>
      </c>
      <c r="E15" s="247">
        <f t="shared" si="1"/>
        <v>0</v>
      </c>
    </row>
    <row r="16" spans="1:5" s="236" customFormat="1" ht="15.75" x14ac:dyDescent="0.2">
      <c r="A16" s="245">
        <v>66313</v>
      </c>
      <c r="B16" s="246" t="s">
        <v>225</v>
      </c>
      <c r="C16" s="317">
        <v>0</v>
      </c>
      <c r="D16" s="317">
        <v>0</v>
      </c>
      <c r="E16" s="247">
        <f t="shared" si="1"/>
        <v>0</v>
      </c>
    </row>
    <row r="17" spans="1:5" s="236" customFormat="1" ht="15.75" x14ac:dyDescent="0.2">
      <c r="A17" s="245">
        <v>66314</v>
      </c>
      <c r="B17" s="246" t="s">
        <v>226</v>
      </c>
      <c r="C17" s="317">
        <v>0</v>
      </c>
      <c r="D17" s="317">
        <v>0</v>
      </c>
      <c r="E17" s="247">
        <f t="shared" si="1"/>
        <v>0</v>
      </c>
    </row>
    <row r="18" spans="1:5" ht="15.75" x14ac:dyDescent="0.2">
      <c r="A18" s="245">
        <v>671111</v>
      </c>
      <c r="B18" s="246" t="s">
        <v>212</v>
      </c>
      <c r="C18" s="317">
        <v>94100</v>
      </c>
      <c r="D18" s="317">
        <v>0</v>
      </c>
      <c r="E18" s="247">
        <f t="shared" si="1"/>
        <v>94100</v>
      </c>
    </row>
    <row r="19" spans="1:5" ht="15.75" x14ac:dyDescent="0.2">
      <c r="A19" s="245">
        <v>671112</v>
      </c>
      <c r="B19" s="250" t="s">
        <v>213</v>
      </c>
      <c r="C19" s="317">
        <v>99365.85</v>
      </c>
      <c r="D19" s="317">
        <v>0</v>
      </c>
      <c r="E19" s="247">
        <f t="shared" si="1"/>
        <v>99365.85</v>
      </c>
    </row>
    <row r="20" spans="1:5" ht="15.75" x14ac:dyDescent="0.2">
      <c r="A20" s="245">
        <v>67121</v>
      </c>
      <c r="B20" s="250" t="s">
        <v>214</v>
      </c>
      <c r="C20" s="317">
        <v>0</v>
      </c>
      <c r="D20" s="317">
        <v>0</v>
      </c>
      <c r="E20" s="247">
        <f t="shared" si="1"/>
        <v>0</v>
      </c>
    </row>
    <row r="21" spans="1:5" ht="15.75" x14ac:dyDescent="0.2">
      <c r="A21" s="245">
        <v>68311</v>
      </c>
      <c r="B21" s="246" t="s">
        <v>215</v>
      </c>
      <c r="C21" s="317">
        <v>500</v>
      </c>
      <c r="D21" s="317">
        <v>0</v>
      </c>
      <c r="E21" s="247">
        <f t="shared" si="1"/>
        <v>500</v>
      </c>
    </row>
    <row r="22" spans="1:5" s="236" customFormat="1" ht="15.75" x14ac:dyDescent="0.2">
      <c r="A22" s="245">
        <v>72262</v>
      </c>
      <c r="B22" s="246" t="s">
        <v>217</v>
      </c>
      <c r="C22" s="317">
        <v>1526.28</v>
      </c>
      <c r="D22" s="317">
        <v>0</v>
      </c>
      <c r="E22" s="247">
        <f t="shared" si="1"/>
        <v>1526.28</v>
      </c>
    </row>
    <row r="23" spans="1:5" ht="16.5" thickBot="1" x14ac:dyDescent="0.3">
      <c r="A23" s="251">
        <v>92211</v>
      </c>
      <c r="B23" s="252" t="s">
        <v>216</v>
      </c>
      <c r="C23" s="320">
        <v>15892.15</v>
      </c>
      <c r="D23" s="320">
        <v>0</v>
      </c>
      <c r="E23" s="253">
        <f t="shared" si="1"/>
        <v>15892.15</v>
      </c>
    </row>
    <row r="25" spans="1:5" ht="20.25" x14ac:dyDescent="0.3">
      <c r="A25" s="136" t="s">
        <v>235</v>
      </c>
      <c r="B25" s="136"/>
      <c r="C25" s="116"/>
      <c r="E25" s="116"/>
    </row>
    <row r="26" spans="1:5" ht="20.25" x14ac:dyDescent="0.3">
      <c r="A26" s="136"/>
      <c r="B26" s="136"/>
      <c r="E26" s="116"/>
    </row>
    <row r="27" spans="1:5" ht="20.25" x14ac:dyDescent="0.3">
      <c r="A27" s="136" t="s">
        <v>236</v>
      </c>
      <c r="B27" s="136"/>
    </row>
    <row r="28" spans="1:5" ht="20.25" x14ac:dyDescent="0.3">
      <c r="A28" s="136"/>
      <c r="B28" s="136"/>
    </row>
    <row r="29" spans="1:5" ht="18" x14ac:dyDescent="0.25">
      <c r="A29" s="137" t="s">
        <v>252</v>
      </c>
      <c r="B29" s="236"/>
    </row>
    <row r="30" spans="1:5" x14ac:dyDescent="0.2">
      <c r="A30" s="236"/>
      <c r="B30" s="236"/>
    </row>
    <row r="31" spans="1:5" ht="18.75" x14ac:dyDescent="0.3">
      <c r="A31" s="285" t="s">
        <v>251</v>
      </c>
      <c r="B31" s="236"/>
    </row>
    <row r="32" spans="1:5" ht="18.75" x14ac:dyDescent="0.3">
      <c r="A32" s="286" t="s">
        <v>243</v>
      </c>
      <c r="B32" s="236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Rashodi-plan 2023</vt:lpstr>
      <vt:lpstr>Opći dio-euro</vt:lpstr>
      <vt:lpstr> Prihodi-plan 2023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2023-12-18T13:17:04Z</cp:lastPrinted>
  <dcterms:created xsi:type="dcterms:W3CDTF">2007-11-26T13:30:35Z</dcterms:created>
  <dcterms:modified xsi:type="dcterms:W3CDTF">2023-12-18T13:17:05Z</dcterms:modified>
</cp:coreProperties>
</file>