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05" windowWidth="15480" windowHeight="11580"/>
  </bookViews>
  <sheets>
    <sheet name="JLP(R)FP-Ril" sheetId="5" r:id="rId1"/>
  </sheets>
  <calcPr calcId="125725"/>
</workbook>
</file>

<file path=xl/calcChain.xml><?xml version="1.0" encoding="utf-8"?>
<calcChain xmlns="http://schemas.openxmlformats.org/spreadsheetml/2006/main">
  <c r="B14" i="5"/>
  <c r="B12"/>
  <c r="B10"/>
  <c r="B8"/>
  <c r="B15" s="1"/>
  <c r="D15" l="1"/>
  <c r="C15"/>
  <c r="C24"/>
  <c r="C25"/>
  <c r="C26"/>
  <c r="C27"/>
  <c r="C28"/>
  <c r="C29"/>
  <c r="C30"/>
  <c r="C31"/>
  <c r="C32"/>
  <c r="C33"/>
  <c r="C34"/>
  <c r="C35"/>
  <c r="C36"/>
  <c r="C37"/>
  <c r="C38"/>
  <c r="C39"/>
  <c r="C40"/>
  <c r="C41"/>
  <c r="C42"/>
  <c r="C43"/>
  <c r="C44"/>
  <c r="C45"/>
  <c r="C46"/>
  <c r="C47"/>
  <c r="C48"/>
  <c r="C49"/>
  <c r="C50"/>
  <c r="C51"/>
  <c r="C52"/>
  <c r="C53"/>
  <c r="C54"/>
  <c r="C55"/>
  <c r="C56"/>
  <c r="C57"/>
  <c r="C58"/>
  <c r="C59"/>
  <c r="C60"/>
  <c r="C61"/>
  <c r="C62"/>
  <c r="C63"/>
  <c r="C64"/>
  <c r="C65"/>
  <c r="C66"/>
  <c r="C67"/>
  <c r="C68"/>
  <c r="C69"/>
  <c r="C70"/>
  <c r="C71"/>
  <c r="C72"/>
  <c r="C73"/>
  <c r="C74"/>
  <c r="C75"/>
  <c r="C76"/>
  <c r="C77"/>
  <c r="C78"/>
  <c r="C79"/>
  <c r="C80"/>
  <c r="C81"/>
  <c r="C82"/>
  <c r="C83"/>
  <c r="C84"/>
  <c r="C85"/>
  <c r="C86"/>
  <c r="C87"/>
  <c r="C88"/>
  <c r="C89"/>
  <c r="C90"/>
  <c r="C91"/>
  <c r="C92"/>
  <c r="C93"/>
  <c r="C94"/>
  <c r="C95"/>
  <c r="C96"/>
  <c r="C97"/>
  <c r="C98"/>
  <c r="C99"/>
  <c r="C100"/>
  <c r="C101"/>
  <c r="C102"/>
  <c r="C103"/>
  <c r="C104"/>
  <c r="C105"/>
  <c r="C106"/>
  <c r="C107"/>
  <c r="C108"/>
  <c r="C109"/>
  <c r="C110"/>
  <c r="C111"/>
  <c r="C112"/>
  <c r="C113"/>
  <c r="C114"/>
  <c r="C115"/>
  <c r="C116"/>
  <c r="C117"/>
  <c r="C118"/>
  <c r="C119"/>
  <c r="C120"/>
  <c r="C121"/>
  <c r="C122"/>
  <c r="C123"/>
  <c r="C124"/>
  <c r="C125"/>
  <c r="C126"/>
  <c r="C127"/>
  <c r="C128"/>
  <c r="C129"/>
  <c r="C130"/>
  <c r="C131"/>
  <c r="C132"/>
  <c r="C133"/>
  <c r="C134"/>
  <c r="C135"/>
  <c r="C136"/>
  <c r="C137"/>
  <c r="C138"/>
  <c r="C139"/>
  <c r="C140"/>
  <c r="C141"/>
  <c r="C142"/>
  <c r="C143"/>
  <c r="C144"/>
  <c r="C145"/>
  <c r="C146"/>
  <c r="C147"/>
  <c r="C148"/>
  <c r="C149"/>
  <c r="C150"/>
  <c r="C151"/>
  <c r="C152"/>
  <c r="C153"/>
  <c r="C154"/>
  <c r="C155"/>
  <c r="C156"/>
  <c r="C157"/>
  <c r="C158"/>
  <c r="C159"/>
  <c r="C160"/>
  <c r="C161"/>
  <c r="C162"/>
  <c r="C163"/>
  <c r="C164"/>
  <c r="C165"/>
  <c r="C166"/>
  <c r="C167"/>
  <c r="C23"/>
</calcChain>
</file>

<file path=xl/sharedStrings.xml><?xml version="1.0" encoding="utf-8"?>
<sst xmlns="http://schemas.openxmlformats.org/spreadsheetml/2006/main" count="189" uniqueCount="172">
  <si>
    <t>Naziv računa</t>
  </si>
  <si>
    <t>Donacije</t>
  </si>
  <si>
    <t>Ostali nespomenuti rashodi poslovanja</t>
  </si>
  <si>
    <t xml:space="preserve">Rashodi za materijal i energiju </t>
  </si>
  <si>
    <t xml:space="preserve">Rashodi za usluge </t>
  </si>
  <si>
    <t>Financijski rashodi</t>
  </si>
  <si>
    <t xml:space="preserve">Ostali financijski rashodi </t>
  </si>
  <si>
    <t xml:space="preserve">Rashodi za zaposlene </t>
  </si>
  <si>
    <t>Prihodi za posebne namjene</t>
  </si>
  <si>
    <t>Opći prihodi i primici</t>
  </si>
  <si>
    <t>Prihodi od nefinancijske imovine i nadoknade šteta s osnova osiguranja</t>
  </si>
  <si>
    <t>M.P.</t>
  </si>
  <si>
    <t>Pomoći</t>
  </si>
  <si>
    <t>Obrazac JLP(R)S FP-RiI</t>
  </si>
  <si>
    <t>Korisnik proračuna</t>
  </si>
  <si>
    <t>Prihodi i primici</t>
  </si>
  <si>
    <t>Ukupno</t>
  </si>
  <si>
    <t>Brojčana oznaka i naziv glavnog programa</t>
  </si>
  <si>
    <t>Račun rashoda/izdatka</t>
  </si>
  <si>
    <t>Ostali rashodi za zaposlene</t>
  </si>
  <si>
    <t>Materijalni rashodi</t>
  </si>
  <si>
    <t xml:space="preserve">Plaće   </t>
  </si>
  <si>
    <t xml:space="preserve">Rashodi za nabavu proizvodne dugotrajne imovine </t>
  </si>
  <si>
    <t xml:space="preserve">Postrojenja i oprema </t>
  </si>
  <si>
    <t xml:space="preserve">Knjige, umjetnička djela </t>
  </si>
  <si>
    <t>Namjenski primici od zaduživ.</t>
  </si>
  <si>
    <t xml:space="preserve">UKUPNO </t>
  </si>
  <si>
    <t>Doprinosi na plaće</t>
  </si>
  <si>
    <t>Nakn.tr.osob.izvan rad.odn.</t>
  </si>
  <si>
    <t>Ulaganja u računalne prog.</t>
  </si>
  <si>
    <t>Plaće za redovan rad</t>
  </si>
  <si>
    <t>Ostal rashodi za zaposlene</t>
  </si>
  <si>
    <t>Dop.za obv.zdrav.osig.</t>
  </si>
  <si>
    <t>Dop.za obv.zdr.os.u sl.nez.</t>
  </si>
  <si>
    <t>Službena putovanja</t>
  </si>
  <si>
    <t>Naknade za prijevoz</t>
  </si>
  <si>
    <t>Stručno usavršavanje</t>
  </si>
  <si>
    <t>Uredski materijal</t>
  </si>
  <si>
    <t>Električna energija</t>
  </si>
  <si>
    <t>Mat.i dij.za tek.i inv.održ.</t>
  </si>
  <si>
    <t>Sitan inventar i auto gume</t>
  </si>
  <si>
    <t>Usluge tel.,pošte i prijevoza</t>
  </si>
  <si>
    <t>Usl. Tek.i inv.održ.opreme</t>
  </si>
  <si>
    <t>Usl. Promidžbe i informiranja</t>
  </si>
  <si>
    <t>Komunalne usluge</t>
  </si>
  <si>
    <t>Zdravst. I veterin.usluge</t>
  </si>
  <si>
    <t>Intelektualne i osobne usluge</t>
  </si>
  <si>
    <t>Računalne usluge</t>
  </si>
  <si>
    <t>Ostale usluge</t>
  </si>
  <si>
    <t>Reprezentacija</t>
  </si>
  <si>
    <t>Članarine</t>
  </si>
  <si>
    <t>Bank.usl.i usl.plat.prometa</t>
  </si>
  <si>
    <t>Uredska oprema i namještaj</t>
  </si>
  <si>
    <t>Komunikacijska oprema</t>
  </si>
  <si>
    <t>Sportska i glazbena oprema</t>
  </si>
  <si>
    <t>Ostala oprema</t>
  </si>
  <si>
    <t>Knjige</t>
  </si>
  <si>
    <t>Zatezne kamate</t>
  </si>
  <si>
    <t>Premije osiguranja</t>
  </si>
  <si>
    <t>Pristojbe i naknade</t>
  </si>
  <si>
    <t>Oprema za održavanje i zaštitu</t>
  </si>
  <si>
    <t>Nakn. Za koriš. Osob. Aut. U sl. svrhe</t>
  </si>
  <si>
    <t>Sl.rad.i zašt.odjeća i obuća</t>
  </si>
  <si>
    <t>Prihodi od financijske imovine</t>
  </si>
  <si>
    <t>Naknade troškova zaposlenima</t>
  </si>
  <si>
    <t>Višak prihoda poslovanja</t>
  </si>
  <si>
    <t>Procjena 2018.</t>
  </si>
  <si>
    <t xml:space="preserve"> Procjena 2018.</t>
  </si>
  <si>
    <t>Zakupnine i najamnine</t>
  </si>
  <si>
    <t>Nematerijalna imovina</t>
  </si>
  <si>
    <t>Ostala prava</t>
  </si>
  <si>
    <t>Rashodi za nabavu neproizvedene dugotrajne imovine</t>
  </si>
  <si>
    <t xml:space="preserve">Financijski plan - Plan rashoda i izdataka 2017. i procjene 2018. i 2019. </t>
  </si>
  <si>
    <t>Plan 2017.</t>
  </si>
  <si>
    <t>Procjena 2019.</t>
  </si>
  <si>
    <t xml:space="preserve"> Procjena 2019.</t>
  </si>
  <si>
    <t>Negativne tečajne razlike</t>
  </si>
  <si>
    <t>GLAZBENA ŠKOLA JOSIPA RUNJANINA</t>
  </si>
  <si>
    <t>01 Glazbena škola Josipa Runjanina Vinkovci</t>
  </si>
  <si>
    <t>Vlastiti</t>
  </si>
  <si>
    <t>Državni proračun- MZO</t>
  </si>
  <si>
    <t>Županijski proračun</t>
  </si>
  <si>
    <t xml:space="preserve">(Zlatko Dovhanj) </t>
  </si>
  <si>
    <t>Gradski  proračun- DEC.</t>
  </si>
  <si>
    <t>Gradski proračun</t>
  </si>
  <si>
    <t>Materijal i sirovine</t>
  </si>
  <si>
    <t>Umjetnička djela- izložena u galerijama</t>
  </si>
  <si>
    <t>Brojčana oznaka i naziv programa:  8532 Tehničko i strukovno obrazovanje</t>
  </si>
  <si>
    <t>Brojčana oznaka funkcijske klasifikacije:   912 Osnovno obrazovanje</t>
  </si>
  <si>
    <t>Brojčana oznaka lokacijske klasifikacije:   487 Vinkovci</t>
  </si>
  <si>
    <t>Dnevnice za sl. put u zemlji</t>
  </si>
  <si>
    <t>Dnevnice za sl.put u inozemstvu</t>
  </si>
  <si>
    <t>Naknada za smještaj na sl.put u zemlji</t>
  </si>
  <si>
    <t>Naknada za smještaj na sl. putu u inozemstvu</t>
  </si>
  <si>
    <t>Naknade za prijevoz na sl.putu u zemlji</t>
  </si>
  <si>
    <t>Naknade za prijevoz na sl.putu u inozemstvu</t>
  </si>
  <si>
    <t>Dnevnice Per Diem</t>
  </si>
  <si>
    <t>Seminari,savjetovanja i simpoziji</t>
  </si>
  <si>
    <t>Tečajevi i stručni ispiti</t>
  </si>
  <si>
    <t>Ostale naknade tr.zaposlenima</t>
  </si>
  <si>
    <t>Literatura,publik.,časop.i glasila</t>
  </si>
  <si>
    <t>Arhivski materijal</t>
  </si>
  <si>
    <t>Mater.i sred.za čišć.i održavanje</t>
  </si>
  <si>
    <t>Mater.za higij.potrebe i njegu</t>
  </si>
  <si>
    <t>Ostali mater.za potrebe red.poslov.</t>
  </si>
  <si>
    <t>Topla voda, toplana</t>
  </si>
  <si>
    <t>Plin</t>
  </si>
  <si>
    <t>Motorni benzin i dizel gorivo</t>
  </si>
  <si>
    <t>Ostali mater.za proiz.energ,ugljen, drvo</t>
  </si>
  <si>
    <t>Usluge telefona,telefaxa</t>
  </si>
  <si>
    <t>Poštarina, pisma,tiskanice</t>
  </si>
  <si>
    <t>Mat.i dij.za tek.i inv.održ. Građ.objekata</t>
  </si>
  <si>
    <t>Ostali mat.i dijelovi za tek.i inv.održ.</t>
  </si>
  <si>
    <t>Tisak</t>
  </si>
  <si>
    <t>Ostale usluge promidž.i inform.</t>
  </si>
  <si>
    <t>Uslug.tek.i inv.održ.građ.objekata</t>
  </si>
  <si>
    <t>Usluge tek. I invest.održ.postr. I opreme</t>
  </si>
  <si>
    <t>Usluge tek. I invest.održ.prijevoz.sredst.</t>
  </si>
  <si>
    <t>Opskrba vodom</t>
  </si>
  <si>
    <t>Iznašanje i odvoz smeća</t>
  </si>
  <si>
    <t>Deratizacija i dezinsekcija</t>
  </si>
  <si>
    <t>Dimnjačarske i ekološke usluge</t>
  </si>
  <si>
    <t>Ostale komunalne usluge</t>
  </si>
  <si>
    <t>Zakupnine i najamnine za građ.objekte</t>
  </si>
  <si>
    <t>Zakupnine i najamnine za opremu</t>
  </si>
  <si>
    <t>Obvezni i preventivni zdravst.pregl.zap.</t>
  </si>
  <si>
    <t>Autorski honorari</t>
  </si>
  <si>
    <t>Ugovori o djelu</t>
  </si>
  <si>
    <t>Usluge odvjetnika i pravnog savjetovanja</t>
  </si>
  <si>
    <t>Ostale intelektualne usluge</t>
  </si>
  <si>
    <t>Usluge razvoja sotvarea</t>
  </si>
  <si>
    <t>Ostale računalne usluge</t>
  </si>
  <si>
    <t>Film i izrada fotografija</t>
  </si>
  <si>
    <t>Usluga čuvanja imovine i osoba</t>
  </si>
  <si>
    <t>Ostale nespomenute usluge</t>
  </si>
  <si>
    <t>Premija osiguranja zaposlenih</t>
  </si>
  <si>
    <t>Tuzemne članarine</t>
  </si>
  <si>
    <t>Usluge banaka</t>
  </si>
  <si>
    <t>Rashodi protokola(vijenci,svijeće,cvijeće)</t>
  </si>
  <si>
    <t>Grafičke i tiskars.usl.,usluge kopiranja,uvezivanja</t>
  </si>
  <si>
    <t>Naknade troškova službenog puta</t>
  </si>
  <si>
    <t>Računala i računalna oprema</t>
  </si>
  <si>
    <t>Ostala uredska oprema</t>
  </si>
  <si>
    <t>Ostala oprema za održavanje i zaštitu</t>
  </si>
  <si>
    <t>Glazbeni instrumenti i oprema</t>
  </si>
  <si>
    <t>Djela likovnih umjetnika</t>
  </si>
  <si>
    <t>Javnobilježničke pristojbe</t>
  </si>
  <si>
    <t>Premija osiguranja prijevoz.sredstava</t>
  </si>
  <si>
    <t>Premija osiguranja ostale imovine</t>
  </si>
  <si>
    <t>Naknada ostalih troškova</t>
  </si>
  <si>
    <t>Usluge pri registraciji prijevoz.sredstava</t>
  </si>
  <si>
    <t>Usluge ažuriranja računalnih baza</t>
  </si>
  <si>
    <t>Ostale zakupnine i najamine</t>
  </si>
  <si>
    <t>Ostale usluge za komunikaciju i prijevoz</t>
  </si>
  <si>
    <t>Rent a car i taxy prijevoz</t>
  </si>
  <si>
    <t>Usluge interneta</t>
  </si>
  <si>
    <t>Zakupnine i najamnine za prijevozna sredstva</t>
  </si>
  <si>
    <t>Čišćenje i pranje</t>
  </si>
  <si>
    <t>Ostale usluge tek.invest.održavanja</t>
  </si>
  <si>
    <t>Uredski namještaj</t>
  </si>
  <si>
    <t>Oprema za ventilaciju,grijanje i hlađenje</t>
  </si>
  <si>
    <t>Vlastiti prihodi</t>
  </si>
  <si>
    <t>Predsjednik školskog odbora</t>
  </si>
  <si>
    <t>Brojčana oznaka i naziv aktivnosti:  01887211</t>
  </si>
  <si>
    <t>Ravnatelj:</t>
  </si>
  <si>
    <t xml:space="preserve">(Darko Domaćinović) </t>
  </si>
  <si>
    <t>Telefoni i ostali uređaji</t>
  </si>
  <si>
    <t>Novč.naknada zbog nezapoš.invalida</t>
  </si>
  <si>
    <t>Licence</t>
  </si>
  <si>
    <t xml:space="preserve">V. IZMJENE I DOPUNE </t>
  </si>
  <si>
    <t>Datum: 27.12.2017.</t>
  </si>
  <si>
    <t>Plan 2017. od 27.12.2017.</t>
  </si>
</sst>
</file>

<file path=xl/styles.xml><?xml version="1.0" encoding="utf-8"?>
<styleSheet xmlns="http://schemas.openxmlformats.org/spreadsheetml/2006/main">
  <numFmts count="2">
    <numFmt numFmtId="43" formatCode="_-* #,##0.00\ _k_n_-;\-* #,##0.00\ _k_n_-;_-* &quot;-&quot;??\ _k_n_-;_-@_-"/>
    <numFmt numFmtId="164" formatCode="#,##0.00\ _k_n"/>
  </numFmts>
  <fonts count="20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i/>
      <sz val="14"/>
      <name val="Arial"/>
      <family val="2"/>
      <charset val="238"/>
    </font>
    <font>
      <sz val="14"/>
      <name val="Times New Roman"/>
      <family val="1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sz val="14"/>
      <name val="Arial Narrow"/>
      <family val="2"/>
      <charset val="238"/>
    </font>
    <font>
      <b/>
      <i/>
      <sz val="14"/>
      <name val="Times New Roman"/>
      <family val="1"/>
    </font>
    <font>
      <b/>
      <sz val="14"/>
      <name val="Times New Roman"/>
      <family val="1"/>
    </font>
    <font>
      <b/>
      <sz val="14"/>
      <color theme="0"/>
      <name val="Arial"/>
      <family val="2"/>
      <charset val="238"/>
    </font>
    <font>
      <sz val="14"/>
      <color theme="0"/>
      <name val="Arial"/>
      <family val="2"/>
      <charset val="238"/>
    </font>
    <font>
      <b/>
      <sz val="14"/>
      <name val="Times New Roman"/>
      <family val="1"/>
      <charset val="238"/>
    </font>
    <font>
      <i/>
      <sz val="14"/>
      <name val="Arial"/>
      <family val="2"/>
      <charset val="238"/>
    </font>
    <font>
      <b/>
      <sz val="14"/>
      <color theme="1" tint="4.9989318521683403E-2"/>
      <name val="Arial"/>
      <family val="2"/>
      <charset val="238"/>
    </font>
    <font>
      <sz val="10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 tint="4.9989318521683403E-2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4">
    <xf numFmtId="0" fontId="0" fillId="0" borderId="0"/>
    <xf numFmtId="0" fontId="5" fillId="0" borderId="0"/>
    <xf numFmtId="43" fontId="4" fillId="0" borderId="0" applyFont="0" applyFill="0" applyBorder="0" applyAlignment="0" applyProtection="0"/>
    <xf numFmtId="0" fontId="3" fillId="0" borderId="0"/>
    <xf numFmtId="0" fontId="2" fillId="0" borderId="0"/>
    <xf numFmtId="0" fontId="19" fillId="0" borderId="0"/>
    <xf numFmtId="0" fontId="4" fillId="0" borderId="0"/>
    <xf numFmtId="43" fontId="4" fillId="0" borderId="0" applyFont="0" applyFill="0" applyBorder="0" applyAlignment="0" applyProtection="0"/>
    <xf numFmtId="0" fontId="2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</cellStyleXfs>
  <cellXfs count="306">
    <xf numFmtId="0" fontId="0" fillId="0" borderId="0" xfId="0"/>
    <xf numFmtId="3" fontId="8" fillId="0" borderId="0" xfId="0" applyNumberFormat="1" applyFont="1"/>
    <xf numFmtId="4" fontId="8" fillId="0" borderId="0" xfId="0" applyNumberFormat="1" applyFont="1"/>
    <xf numFmtId="0" fontId="10" fillId="0" borderId="0" xfId="0" applyFont="1" applyAlignment="1">
      <alignment horizontal="center" wrapText="1"/>
    </xf>
    <xf numFmtId="0" fontId="9" fillId="0" borderId="0" xfId="0" applyNumberFormat="1" applyFont="1" applyAlignment="1">
      <alignment horizontal="center" wrapText="1"/>
    </xf>
    <xf numFmtId="0" fontId="9" fillId="0" borderId="0" xfId="0" applyFont="1" applyAlignment="1">
      <alignment horizontal="center" wrapText="1"/>
    </xf>
    <xf numFmtId="3" fontId="9" fillId="0" borderId="1" xfId="0" quotePrefix="1" applyNumberFormat="1" applyFont="1" applyBorder="1" applyAlignment="1">
      <alignment horizontal="left"/>
    </xf>
    <xf numFmtId="3" fontId="10" fillId="0" borderId="0" xfId="0" applyNumberFormat="1" applyFont="1" applyBorder="1"/>
    <xf numFmtId="4" fontId="10" fillId="0" borderId="0" xfId="0" applyNumberFormat="1" applyFont="1" applyBorder="1"/>
    <xf numFmtId="3" fontId="10" fillId="0" borderId="0" xfId="0" applyNumberFormat="1" applyFont="1" applyBorder="1" applyAlignment="1">
      <alignment wrapText="1"/>
    </xf>
    <xf numFmtId="3" fontId="10" fillId="0" borderId="0" xfId="0" applyNumberFormat="1" applyFont="1"/>
    <xf numFmtId="4" fontId="10" fillId="0" borderId="0" xfId="0" applyNumberFormat="1" applyFont="1"/>
    <xf numFmtId="3" fontId="9" fillId="0" borderId="0" xfId="0" applyNumberFormat="1" applyFont="1" applyAlignment="1">
      <alignment horizontal="left"/>
    </xf>
    <xf numFmtId="3" fontId="9" fillId="0" borderId="0" xfId="0" applyNumberFormat="1" applyFont="1"/>
    <xf numFmtId="4" fontId="9" fillId="0" borderId="0" xfId="0" applyNumberFormat="1" applyFont="1"/>
    <xf numFmtId="3" fontId="10" fillId="0" borderId="0" xfId="0" applyNumberFormat="1" applyFont="1" applyAlignment="1">
      <alignment wrapText="1"/>
    </xf>
    <xf numFmtId="3" fontId="9" fillId="0" borderId="0" xfId="0" quotePrefix="1" applyNumberFormat="1" applyFont="1" applyAlignment="1">
      <alignment horizontal="left"/>
    </xf>
    <xf numFmtId="3" fontId="11" fillId="0" borderId="0" xfId="0" applyNumberFormat="1" applyFont="1" applyBorder="1" applyAlignment="1">
      <alignment horizontal="left" vertical="center" wrapText="1"/>
    </xf>
    <xf numFmtId="0" fontId="11" fillId="0" borderId="0" xfId="0" applyNumberFormat="1" applyFont="1" applyBorder="1" applyAlignment="1">
      <alignment horizontal="center" vertical="center" wrapText="1"/>
    </xf>
    <xf numFmtId="4" fontId="9" fillId="0" borderId="2" xfId="0" applyNumberFormat="1" applyFont="1" applyBorder="1" applyAlignment="1">
      <alignment horizontal="right"/>
    </xf>
    <xf numFmtId="4" fontId="9" fillId="3" borderId="2" xfId="2" applyNumberFormat="1" applyFont="1" applyFill="1" applyBorder="1" applyAlignment="1">
      <alignment horizontal="right"/>
    </xf>
    <xf numFmtId="3" fontId="11" fillId="0" borderId="0" xfId="0" applyNumberFormat="1" applyFont="1" applyAlignment="1">
      <alignment horizontal="left" vertical="center" wrapText="1"/>
    </xf>
    <xf numFmtId="3" fontId="11" fillId="0" borderId="0" xfId="0" applyNumberFormat="1" applyFont="1" applyAlignment="1">
      <alignment horizontal="center" vertical="center"/>
    </xf>
    <xf numFmtId="3" fontId="11" fillId="4" borderId="0" xfId="0" applyNumberFormat="1" applyFont="1" applyFill="1" applyAlignment="1">
      <alignment horizontal="center" vertical="center"/>
    </xf>
    <xf numFmtId="4" fontId="11" fillId="0" borderId="0" xfId="0" applyNumberFormat="1" applyFont="1" applyBorder="1" applyAlignment="1">
      <alignment horizontal="left" vertical="center" wrapText="1"/>
    </xf>
    <xf numFmtId="3" fontId="11" fillId="0" borderId="0" xfId="0" applyNumberFormat="1" applyFont="1" applyAlignment="1">
      <alignment horizontal="left" vertical="center"/>
    </xf>
    <xf numFmtId="4" fontId="9" fillId="0" borderId="2" xfId="0" quotePrefix="1" applyNumberFormat="1" applyFont="1" applyBorder="1" applyAlignment="1">
      <alignment horizontal="right" wrapText="1"/>
    </xf>
    <xf numFmtId="4" fontId="11" fillId="0" borderId="0" xfId="0" applyNumberFormat="1" applyFont="1" applyAlignment="1">
      <alignment horizontal="left" vertical="center" wrapText="1"/>
    </xf>
    <xf numFmtId="3" fontId="11" fillId="0" borderId="0" xfId="0" applyNumberFormat="1" applyFont="1" applyAlignment="1">
      <alignment horizontal="center"/>
    </xf>
    <xf numFmtId="43" fontId="10" fillId="0" borderId="0" xfId="2" applyFont="1" applyBorder="1"/>
    <xf numFmtId="4" fontId="10" fillId="0" borderId="0" xfId="2" applyNumberFormat="1" applyFont="1" applyBorder="1"/>
    <xf numFmtId="4" fontId="9" fillId="4" borderId="0" xfId="0" applyNumberFormat="1" applyFont="1" applyFill="1" applyBorder="1"/>
    <xf numFmtId="43" fontId="9" fillId="0" borderId="0" xfId="2" applyFont="1" applyBorder="1"/>
    <xf numFmtId="4" fontId="9" fillId="0" borderId="0" xfId="2" applyNumberFormat="1" applyFont="1" applyBorder="1"/>
    <xf numFmtId="0" fontId="8" fillId="0" borderId="0" xfId="0" applyNumberFormat="1" applyFont="1" applyAlignment="1">
      <alignment horizontal="center"/>
    </xf>
    <xf numFmtId="0" fontId="8" fillId="0" borderId="0" xfId="0" applyNumberFormat="1" applyFont="1"/>
    <xf numFmtId="3" fontId="8" fillId="0" borderId="0" xfId="0" applyNumberFormat="1" applyFont="1" applyAlignment="1">
      <alignment wrapText="1"/>
    </xf>
    <xf numFmtId="3" fontId="7" fillId="0" borderId="0" xfId="0" quotePrefix="1" applyNumberFormat="1" applyFont="1" applyFill="1" applyBorder="1" applyAlignment="1">
      <alignment horizontal="left"/>
    </xf>
    <xf numFmtId="4" fontId="7" fillId="0" borderId="0" xfId="0" quotePrefix="1" applyNumberFormat="1" applyFont="1" applyFill="1" applyBorder="1" applyAlignment="1">
      <alignment horizontal="left"/>
    </xf>
    <xf numFmtId="3" fontId="7" fillId="0" borderId="0" xfId="0" quotePrefix="1" applyNumberFormat="1" applyFont="1" applyFill="1" applyBorder="1" applyAlignment="1">
      <alignment horizontal="left" wrapText="1"/>
    </xf>
    <xf numFmtId="3" fontId="12" fillId="0" borderId="0" xfId="0" quotePrefix="1" applyNumberFormat="1" applyFont="1" applyFill="1" applyBorder="1" applyAlignment="1">
      <alignment horizontal="left"/>
    </xf>
    <xf numFmtId="0" fontId="9" fillId="0" borderId="0" xfId="0" applyNumberFormat="1" applyFont="1" applyBorder="1" applyAlignment="1">
      <alignment horizontal="center"/>
    </xf>
    <xf numFmtId="4" fontId="9" fillId="0" borderId="0" xfId="0" applyNumberFormat="1" applyFont="1" applyBorder="1" applyAlignment="1">
      <alignment horizontal="center"/>
    </xf>
    <xf numFmtId="0" fontId="9" fillId="0" borderId="0" xfId="0" applyNumberFormat="1" applyFont="1" applyBorder="1" applyAlignment="1">
      <alignment horizontal="center" wrapText="1"/>
    </xf>
    <xf numFmtId="4" fontId="9" fillId="0" borderId="0" xfId="0" applyNumberFormat="1" applyFont="1" applyBorder="1" applyAlignment="1">
      <alignment horizontal="center" wrapText="1"/>
    </xf>
    <xf numFmtId="0" fontId="13" fillId="0" borderId="0" xfId="0" applyNumberFormat="1" applyFont="1" applyBorder="1" applyAlignment="1">
      <alignment horizontal="center" wrapText="1"/>
    </xf>
    <xf numFmtId="3" fontId="8" fillId="0" borderId="0" xfId="0" applyNumberFormat="1" applyFont="1" applyBorder="1"/>
    <xf numFmtId="3" fontId="9" fillId="0" borderId="0" xfId="0" quotePrefix="1" applyNumberFormat="1" applyFont="1" applyFill="1" applyBorder="1" applyAlignment="1">
      <alignment horizontal="left"/>
    </xf>
    <xf numFmtId="3" fontId="9" fillId="0" borderId="0" xfId="0" applyNumberFormat="1" applyFont="1" applyBorder="1"/>
    <xf numFmtId="0" fontId="9" fillId="6" borderId="10" xfId="0" quotePrefix="1" applyNumberFormat="1" applyFont="1" applyFill="1" applyBorder="1" applyAlignment="1">
      <alignment horizontal="center" vertical="center" wrapText="1"/>
    </xf>
    <xf numFmtId="0" fontId="9" fillId="6" borderId="11" xfId="0" applyNumberFormat="1" applyFont="1" applyFill="1" applyBorder="1" applyAlignment="1">
      <alignment horizontal="center" vertical="center" wrapText="1"/>
    </xf>
    <xf numFmtId="4" fontId="9" fillId="6" borderId="11" xfId="0" applyNumberFormat="1" applyFont="1" applyFill="1" applyBorder="1" applyAlignment="1">
      <alignment horizontal="center" vertical="center" wrapText="1"/>
    </xf>
    <xf numFmtId="3" fontId="9" fillId="6" borderId="11" xfId="0" applyNumberFormat="1" applyFont="1" applyFill="1" applyBorder="1" applyAlignment="1">
      <alignment horizontal="center" vertical="center" wrapText="1"/>
    </xf>
    <xf numFmtId="3" fontId="9" fillId="6" borderId="11" xfId="0" quotePrefix="1" applyNumberFormat="1" applyFont="1" applyFill="1" applyBorder="1" applyAlignment="1">
      <alignment horizontal="center" vertical="center" wrapText="1"/>
    </xf>
    <xf numFmtId="3" fontId="9" fillId="6" borderId="12" xfId="0" quotePrefix="1" applyNumberFormat="1" applyFont="1" applyFill="1" applyBorder="1" applyAlignment="1">
      <alignment horizontal="center" vertical="center" wrapText="1"/>
    </xf>
    <xf numFmtId="0" fontId="14" fillId="5" borderId="3" xfId="0" quotePrefix="1" applyNumberFormat="1" applyFont="1" applyFill="1" applyBorder="1" applyAlignment="1">
      <alignment horizontal="left" vertical="center" wrapText="1"/>
    </xf>
    <xf numFmtId="3" fontId="8" fillId="4" borderId="0" xfId="0" applyNumberFormat="1" applyFont="1" applyFill="1"/>
    <xf numFmtId="0" fontId="9" fillId="3" borderId="8" xfId="0" applyNumberFormat="1" applyFont="1" applyFill="1" applyBorder="1" applyAlignment="1">
      <alignment horizontal="center"/>
    </xf>
    <xf numFmtId="4" fontId="9" fillId="3" borderId="8" xfId="0" applyNumberFormat="1" applyFont="1" applyFill="1" applyBorder="1"/>
    <xf numFmtId="0" fontId="9" fillId="3" borderId="5" xfId="0" applyNumberFormat="1" applyFont="1" applyFill="1" applyBorder="1" applyAlignment="1">
      <alignment horizontal="center"/>
    </xf>
    <xf numFmtId="3" fontId="13" fillId="3" borderId="0" xfId="0" applyNumberFormat="1" applyFont="1" applyFill="1"/>
    <xf numFmtId="3" fontId="13" fillId="4" borderId="0" xfId="0" applyNumberFormat="1" applyFont="1" applyFill="1"/>
    <xf numFmtId="0" fontId="10" fillId="0" borderId="5" xfId="0" applyNumberFormat="1" applyFont="1" applyBorder="1" applyAlignment="1">
      <alignment horizontal="center"/>
    </xf>
    <xf numFmtId="0" fontId="9" fillId="3" borderId="2" xfId="0" applyNumberFormat="1" applyFont="1" applyFill="1" applyBorder="1" applyAlignment="1">
      <alignment horizontal="center"/>
    </xf>
    <xf numFmtId="0" fontId="10" fillId="0" borderId="4" xfId="0" applyNumberFormat="1" applyFont="1" applyBorder="1" applyAlignment="1">
      <alignment horizontal="center"/>
    </xf>
    <xf numFmtId="0" fontId="9" fillId="3" borderId="4" xfId="0" applyNumberFormat="1" applyFont="1" applyFill="1" applyBorder="1" applyAlignment="1">
      <alignment horizontal="center"/>
    </xf>
    <xf numFmtId="0" fontId="9" fillId="3" borderId="5" xfId="0" applyNumberFormat="1" applyFont="1" applyFill="1" applyBorder="1" applyAlignment="1">
      <alignment horizontal="center" wrapText="1"/>
    </xf>
    <xf numFmtId="0" fontId="10" fillId="7" borderId="5" xfId="0" applyNumberFormat="1" applyFont="1" applyFill="1" applyBorder="1" applyAlignment="1">
      <alignment horizontal="center"/>
    </xf>
    <xf numFmtId="0" fontId="10" fillId="7" borderId="5" xfId="0" applyNumberFormat="1" applyFont="1" applyFill="1" applyBorder="1" applyAlignment="1">
      <alignment horizontal="center" wrapText="1"/>
    </xf>
    <xf numFmtId="3" fontId="8" fillId="7" borderId="0" xfId="0" applyNumberFormat="1" applyFont="1" applyFill="1"/>
    <xf numFmtId="0" fontId="10" fillId="0" borderId="5" xfId="0" applyNumberFormat="1" applyFont="1" applyBorder="1" applyAlignment="1">
      <alignment horizontal="center" wrapText="1"/>
    </xf>
    <xf numFmtId="0" fontId="9" fillId="3" borderId="2" xfId="0" applyNumberFormat="1" applyFont="1" applyFill="1" applyBorder="1" applyAlignment="1">
      <alignment horizontal="center" wrapText="1"/>
    </xf>
    <xf numFmtId="0" fontId="10" fillId="7" borderId="2" xfId="0" applyNumberFormat="1" applyFont="1" applyFill="1" applyBorder="1" applyAlignment="1">
      <alignment horizontal="center"/>
    </xf>
    <xf numFmtId="0" fontId="10" fillId="7" borderId="2" xfId="0" applyNumberFormat="1" applyFont="1" applyFill="1" applyBorder="1" applyAlignment="1">
      <alignment horizontal="center" wrapText="1"/>
    </xf>
    <xf numFmtId="0" fontId="10" fillId="0" borderId="2" xfId="0" applyNumberFormat="1" applyFont="1" applyBorder="1" applyAlignment="1">
      <alignment horizontal="center"/>
    </xf>
    <xf numFmtId="0" fontId="10" fillId="0" borderId="2" xfId="0" applyNumberFormat="1" applyFont="1" applyBorder="1" applyAlignment="1">
      <alignment horizontal="center" wrapText="1"/>
    </xf>
    <xf numFmtId="0" fontId="10" fillId="4" borderId="2" xfId="0" applyNumberFormat="1" applyFont="1" applyFill="1" applyBorder="1" applyAlignment="1">
      <alignment horizontal="center"/>
    </xf>
    <xf numFmtId="0" fontId="10" fillId="4" borderId="2" xfId="0" applyNumberFormat="1" applyFont="1" applyFill="1" applyBorder="1" applyAlignment="1">
      <alignment horizontal="center" wrapText="1"/>
    </xf>
    <xf numFmtId="0" fontId="10" fillId="7" borderId="2" xfId="0" applyNumberFormat="1" applyFont="1" applyFill="1" applyBorder="1"/>
    <xf numFmtId="0" fontId="10" fillId="4" borderId="2" xfId="0" applyNumberFormat="1" applyFont="1" applyFill="1" applyBorder="1"/>
    <xf numFmtId="0" fontId="10" fillId="7" borderId="4" xfId="0" applyNumberFormat="1" applyFont="1" applyFill="1" applyBorder="1" applyAlignment="1">
      <alignment horizontal="center"/>
    </xf>
    <xf numFmtId="0" fontId="10" fillId="7" borderId="4" xfId="0" applyNumberFormat="1" applyFont="1" applyFill="1" applyBorder="1" applyAlignment="1">
      <alignment horizontal="center" wrapText="1"/>
    </xf>
    <xf numFmtId="3" fontId="13" fillId="7" borderId="0" xfId="0" applyNumberFormat="1" applyFont="1" applyFill="1"/>
    <xf numFmtId="0" fontId="10" fillId="4" borderId="4" xfId="0" applyNumberFormat="1" applyFont="1" applyFill="1" applyBorder="1" applyAlignment="1">
      <alignment horizontal="center"/>
    </xf>
    <xf numFmtId="0" fontId="10" fillId="4" borderId="4" xfId="0" applyNumberFormat="1" applyFont="1" applyFill="1" applyBorder="1" applyAlignment="1">
      <alignment horizontal="center" wrapText="1"/>
    </xf>
    <xf numFmtId="0" fontId="10" fillId="0" borderId="4" xfId="0" applyNumberFormat="1" applyFont="1" applyFill="1" applyBorder="1" applyAlignment="1">
      <alignment horizontal="center"/>
    </xf>
    <xf numFmtId="0" fontId="10" fillId="0" borderId="4" xfId="0" applyNumberFormat="1" applyFont="1" applyFill="1" applyBorder="1" applyAlignment="1">
      <alignment horizontal="center" wrapText="1"/>
    </xf>
    <xf numFmtId="0" fontId="10" fillId="0" borderId="4" xfId="0" applyNumberFormat="1" applyFont="1" applyBorder="1" applyAlignment="1">
      <alignment horizontal="center" wrapText="1"/>
    </xf>
    <xf numFmtId="3" fontId="10" fillId="7" borderId="2" xfId="0" applyNumberFormat="1" applyFont="1" applyFill="1" applyBorder="1" applyAlignment="1">
      <alignment horizontal="center"/>
    </xf>
    <xf numFmtId="3" fontId="10" fillId="4" borderId="4" xfId="0" applyNumberFormat="1" applyFont="1" applyFill="1" applyBorder="1" applyAlignment="1">
      <alignment horizontal="center"/>
    </xf>
    <xf numFmtId="0" fontId="10" fillId="7" borderId="6" xfId="0" applyNumberFormat="1" applyFont="1" applyFill="1" applyBorder="1" applyAlignment="1">
      <alignment horizontal="center"/>
    </xf>
    <xf numFmtId="0" fontId="10" fillId="0" borderId="7" xfId="0" applyNumberFormat="1" applyFont="1" applyBorder="1" applyAlignment="1">
      <alignment horizontal="center"/>
    </xf>
    <xf numFmtId="0" fontId="10" fillId="7" borderId="7" xfId="0" applyNumberFormat="1" applyFont="1" applyFill="1" applyBorder="1" applyAlignment="1">
      <alignment horizontal="center"/>
    </xf>
    <xf numFmtId="0" fontId="10" fillId="7" borderId="16" xfId="0" applyNumberFormat="1" applyFont="1" applyFill="1" applyBorder="1" applyAlignment="1">
      <alignment horizontal="center"/>
    </xf>
    <xf numFmtId="0" fontId="14" fillId="5" borderId="3" xfId="0" applyNumberFormat="1" applyFont="1" applyFill="1" applyBorder="1" applyAlignment="1">
      <alignment horizontal="left"/>
    </xf>
    <xf numFmtId="0" fontId="9" fillId="3" borderId="3" xfId="0" applyNumberFormat="1" applyFont="1" applyFill="1" applyBorder="1" applyAlignment="1">
      <alignment horizontal="center"/>
    </xf>
    <xf numFmtId="3" fontId="9" fillId="3" borderId="4" xfId="0" applyNumberFormat="1" applyFont="1" applyFill="1" applyBorder="1" applyAlignment="1">
      <alignment horizontal="center" wrapText="1"/>
    </xf>
    <xf numFmtId="3" fontId="9" fillId="3" borderId="4" xfId="0" applyNumberFormat="1" applyFont="1" applyFill="1" applyBorder="1" applyAlignment="1">
      <alignment horizontal="center"/>
    </xf>
    <xf numFmtId="0" fontId="10" fillId="4" borderId="3" xfId="0" applyNumberFormat="1" applyFont="1" applyFill="1" applyBorder="1" applyAlignment="1">
      <alignment horizontal="center"/>
    </xf>
    <xf numFmtId="0" fontId="9" fillId="3" borderId="8" xfId="0" applyNumberFormat="1" applyFont="1" applyFill="1" applyBorder="1" applyAlignment="1">
      <alignment horizontal="center" wrapText="1" shrinkToFit="1"/>
    </xf>
    <xf numFmtId="49" fontId="9" fillId="3" borderId="5" xfId="0" applyNumberFormat="1" applyFont="1" applyFill="1" applyBorder="1" applyAlignment="1">
      <alignment horizontal="center" shrinkToFit="1"/>
    </xf>
    <xf numFmtId="49" fontId="10" fillId="7" borderId="5" xfId="0" applyNumberFormat="1" applyFont="1" applyFill="1" applyBorder="1" applyAlignment="1">
      <alignment horizontal="center" shrinkToFit="1"/>
    </xf>
    <xf numFmtId="0" fontId="10" fillId="0" borderId="5" xfId="0" applyNumberFormat="1" applyFont="1" applyFill="1" applyBorder="1" applyAlignment="1">
      <alignment horizontal="center"/>
    </xf>
    <xf numFmtId="49" fontId="10" fillId="0" borderId="5" xfId="0" applyNumberFormat="1" applyFont="1" applyFill="1" applyBorder="1" applyAlignment="1">
      <alignment horizontal="center" shrinkToFit="1"/>
    </xf>
    <xf numFmtId="0" fontId="10" fillId="4" borderId="5" xfId="0" applyNumberFormat="1" applyFont="1" applyFill="1" applyBorder="1" applyAlignment="1">
      <alignment horizontal="center"/>
    </xf>
    <xf numFmtId="49" fontId="10" fillId="4" borderId="5" xfId="0" applyNumberFormat="1" applyFont="1" applyFill="1" applyBorder="1" applyAlignment="1">
      <alignment horizontal="center" shrinkToFit="1"/>
    </xf>
    <xf numFmtId="49" fontId="9" fillId="3" borderId="2" xfId="0" applyNumberFormat="1" applyFont="1" applyFill="1" applyBorder="1" applyAlignment="1">
      <alignment horizontal="center" shrinkToFit="1"/>
    </xf>
    <xf numFmtId="49" fontId="10" fillId="7" borderId="2" xfId="0" applyNumberFormat="1" applyFont="1" applyFill="1" applyBorder="1" applyAlignment="1">
      <alignment horizontal="center" shrinkToFit="1"/>
    </xf>
    <xf numFmtId="49" fontId="10" fillId="4" borderId="2" xfId="0" applyNumberFormat="1" applyFont="1" applyFill="1" applyBorder="1" applyAlignment="1">
      <alignment horizontal="center" shrinkToFit="1"/>
    </xf>
    <xf numFmtId="49" fontId="10" fillId="0" borderId="2" xfId="0" applyNumberFormat="1" applyFont="1" applyBorder="1" applyAlignment="1">
      <alignment horizontal="center" shrinkToFit="1"/>
    </xf>
    <xf numFmtId="0" fontId="10" fillId="3" borderId="2" xfId="0" applyNumberFormat="1" applyFont="1" applyFill="1" applyBorder="1" applyAlignment="1">
      <alignment horizontal="center"/>
    </xf>
    <xf numFmtId="0" fontId="9" fillId="3" borderId="2" xfId="0" quotePrefix="1" applyNumberFormat="1" applyFont="1" applyFill="1" applyBorder="1" applyAlignment="1">
      <alignment horizontal="center" vertical="justify"/>
    </xf>
    <xf numFmtId="0" fontId="10" fillId="4" borderId="0" xfId="0" applyNumberFormat="1" applyFont="1" applyFill="1" applyBorder="1" applyAlignment="1">
      <alignment horizontal="center"/>
    </xf>
    <xf numFmtId="0" fontId="9" fillId="4" borderId="0" xfId="0" quotePrefix="1" applyNumberFormat="1" applyFont="1" applyFill="1" applyBorder="1" applyAlignment="1">
      <alignment horizontal="center" vertical="justify"/>
    </xf>
    <xf numFmtId="3" fontId="9" fillId="4" borderId="0" xfId="0" applyNumberFormat="1" applyFont="1" applyFill="1" applyBorder="1"/>
    <xf numFmtId="0" fontId="10" fillId="0" borderId="0" xfId="0" applyNumberFormat="1" applyFont="1" applyBorder="1"/>
    <xf numFmtId="3" fontId="9" fillId="0" borderId="0" xfId="0" applyNumberFormat="1" applyFont="1" applyBorder="1" applyAlignment="1"/>
    <xf numFmtId="3" fontId="16" fillId="0" borderId="0" xfId="0" applyNumberFormat="1" applyFont="1"/>
    <xf numFmtId="4" fontId="9" fillId="0" borderId="0" xfId="0" applyNumberFormat="1" applyFont="1" applyBorder="1"/>
    <xf numFmtId="3" fontId="9" fillId="0" borderId="0" xfId="0" applyNumberFormat="1" applyFont="1" applyBorder="1" applyAlignment="1">
      <alignment horizontal="center"/>
    </xf>
    <xf numFmtId="3" fontId="10" fillId="0" borderId="1" xfId="0" applyNumberFormat="1" applyFont="1" applyBorder="1"/>
    <xf numFmtId="0" fontId="10" fillId="0" borderId="1" xfId="0" applyNumberFormat="1" applyFont="1" applyBorder="1" applyAlignment="1">
      <alignment horizontal="center"/>
    </xf>
    <xf numFmtId="0" fontId="10" fillId="0" borderId="0" xfId="0" applyNumberFormat="1" applyFont="1"/>
    <xf numFmtId="3" fontId="17" fillId="0" borderId="0" xfId="0" applyNumberFormat="1" applyFont="1" applyAlignment="1">
      <alignment horizontal="center"/>
    </xf>
    <xf numFmtId="3" fontId="10" fillId="0" borderId="0" xfId="0" applyNumberFormat="1" applyFont="1" applyBorder="1" applyAlignment="1">
      <alignment horizontal="left" indent="1"/>
    </xf>
    <xf numFmtId="4" fontId="10" fillId="0" borderId="0" xfId="0" applyNumberFormat="1" applyFont="1" applyBorder="1" applyAlignment="1">
      <alignment horizontal="left" indent="1"/>
    </xf>
    <xf numFmtId="0" fontId="10" fillId="4" borderId="0" xfId="0" applyFont="1" applyFill="1" applyAlignment="1">
      <alignment horizontal="center" wrapText="1"/>
    </xf>
    <xf numFmtId="3" fontId="8" fillId="4" borderId="0" xfId="0" applyNumberFormat="1" applyFont="1" applyFill="1" applyAlignment="1">
      <alignment wrapText="1"/>
    </xf>
    <xf numFmtId="4" fontId="18" fillId="4" borderId="4" xfId="0" applyNumberFormat="1" applyFont="1" applyFill="1" applyBorder="1" applyAlignment="1">
      <alignment horizontal="center" vertical="center" wrapText="1"/>
    </xf>
    <xf numFmtId="4" fontId="14" fillId="8" borderId="4" xfId="0" applyNumberFormat="1" applyFont="1" applyFill="1" applyBorder="1" applyAlignment="1">
      <alignment horizontal="center" vertical="center" wrapText="1"/>
    </xf>
    <xf numFmtId="0" fontId="14" fillId="8" borderId="4" xfId="0" applyNumberFormat="1" applyFont="1" applyFill="1" applyBorder="1" applyAlignment="1">
      <alignment horizontal="center" vertical="center" wrapText="1"/>
    </xf>
    <xf numFmtId="4" fontId="18" fillId="3" borderId="8" xfId="0" applyNumberFormat="1" applyFont="1" applyFill="1" applyBorder="1" applyAlignment="1">
      <alignment horizontal="center" vertical="center" wrapText="1"/>
    </xf>
    <xf numFmtId="4" fontId="18" fillId="3" borderId="6" xfId="0" applyNumberFormat="1" applyFont="1" applyFill="1" applyBorder="1" applyAlignment="1">
      <alignment horizontal="center" vertical="center" wrapText="1"/>
    </xf>
    <xf numFmtId="4" fontId="18" fillId="3" borderId="4" xfId="0" applyNumberFormat="1" applyFont="1" applyFill="1" applyBorder="1" applyAlignment="1">
      <alignment horizontal="center" vertical="center" wrapText="1"/>
    </xf>
    <xf numFmtId="4" fontId="18" fillId="7" borderId="4" xfId="0" applyNumberFormat="1" applyFont="1" applyFill="1" applyBorder="1" applyAlignment="1">
      <alignment horizontal="center" vertical="center" wrapText="1"/>
    </xf>
    <xf numFmtId="3" fontId="15" fillId="8" borderId="4" xfId="0" applyNumberFormat="1" applyFont="1" applyFill="1" applyBorder="1" applyAlignment="1">
      <alignment horizontal="center"/>
    </xf>
    <xf numFmtId="4" fontId="18" fillId="3" borderId="2" xfId="0" applyNumberFormat="1" applyFont="1" applyFill="1" applyBorder="1" applyAlignment="1">
      <alignment horizontal="center" vertical="center" wrapText="1"/>
    </xf>
    <xf numFmtId="4" fontId="18" fillId="4" borderId="2" xfId="0" applyNumberFormat="1" applyFont="1" applyFill="1" applyBorder="1" applyAlignment="1">
      <alignment horizontal="center" vertical="center" wrapText="1"/>
    </xf>
    <xf numFmtId="3" fontId="11" fillId="0" borderId="0" xfId="0" applyNumberFormat="1" applyFont="1" applyBorder="1" applyAlignment="1">
      <alignment horizontal="left" vertical="center" wrapText="1"/>
    </xf>
    <xf numFmtId="3" fontId="7" fillId="3" borderId="21" xfId="0" applyNumberFormat="1" applyFont="1" applyFill="1" applyBorder="1" applyAlignment="1">
      <alignment horizontal="center" vertical="center"/>
    </xf>
    <xf numFmtId="3" fontId="9" fillId="3" borderId="14" xfId="0" applyNumberFormat="1" applyFont="1" applyFill="1" applyBorder="1" applyAlignment="1">
      <alignment horizontal="center" vertical="center"/>
    </xf>
    <xf numFmtId="4" fontId="9" fillId="3" borderId="14" xfId="0" applyNumberFormat="1" applyFont="1" applyFill="1" applyBorder="1" applyAlignment="1">
      <alignment horizontal="center" vertical="center" wrapText="1"/>
    </xf>
    <xf numFmtId="3" fontId="9" fillId="3" borderId="15" xfId="0" applyNumberFormat="1" applyFont="1" applyFill="1" applyBorder="1" applyAlignment="1">
      <alignment horizontal="center" vertical="center" wrapText="1"/>
    </xf>
    <xf numFmtId="3" fontId="9" fillId="0" borderId="22" xfId="0" applyNumberFormat="1" applyFont="1" applyBorder="1" applyAlignment="1">
      <alignment horizontal="center" wrapText="1"/>
    </xf>
    <xf numFmtId="0" fontId="9" fillId="0" borderId="22" xfId="0" applyNumberFormat="1" applyFont="1" applyBorder="1" applyAlignment="1">
      <alignment horizontal="center" vertical="center" wrapText="1"/>
    </xf>
    <xf numFmtId="3" fontId="9" fillId="0" borderId="22" xfId="0" applyNumberFormat="1" applyFont="1" applyBorder="1" applyAlignment="1">
      <alignment horizontal="center"/>
    </xf>
    <xf numFmtId="3" fontId="9" fillId="3" borderId="23" xfId="0" applyNumberFormat="1" applyFont="1" applyFill="1" applyBorder="1" applyAlignment="1">
      <alignment horizontal="center"/>
    </xf>
    <xf numFmtId="4" fontId="9" fillId="3" borderId="13" xfId="0" applyNumberFormat="1" applyFont="1" applyFill="1" applyBorder="1"/>
    <xf numFmtId="4" fontId="9" fillId="3" borderId="8" xfId="0" applyNumberFormat="1" applyFont="1" applyFill="1" applyBorder="1" applyAlignment="1">
      <alignment horizontal="right"/>
    </xf>
    <xf numFmtId="4" fontId="9" fillId="3" borderId="4" xfId="0" applyNumberFormat="1" applyFont="1" applyFill="1" applyBorder="1" applyAlignment="1">
      <alignment horizontal="right"/>
    </xf>
    <xf numFmtId="4" fontId="10" fillId="0" borderId="2" xfId="0" applyNumberFormat="1" applyFont="1" applyBorder="1" applyAlignment="1">
      <alignment horizontal="right"/>
    </xf>
    <xf numFmtId="4" fontId="9" fillId="3" borderId="2" xfId="0" applyNumberFormat="1" applyFont="1" applyFill="1" applyBorder="1" applyAlignment="1">
      <alignment horizontal="right"/>
    </xf>
    <xf numFmtId="4" fontId="10" fillId="0" borderId="4" xfId="0" applyNumberFormat="1" applyFont="1" applyBorder="1" applyAlignment="1">
      <alignment horizontal="right"/>
    </xf>
    <xf numFmtId="164" fontId="14" fillId="5" borderId="4" xfId="0" applyNumberFormat="1" applyFont="1" applyFill="1" applyBorder="1" applyAlignment="1">
      <alignment horizontal="right" vertical="center" wrapText="1"/>
    </xf>
    <xf numFmtId="4" fontId="14" fillId="5" borderId="4" xfId="0" applyNumberFormat="1" applyFont="1" applyFill="1" applyBorder="1" applyAlignment="1">
      <alignment horizontal="right" vertical="center" wrapText="1"/>
    </xf>
    <xf numFmtId="4" fontId="9" fillId="3" borderId="9" xfId="0" applyNumberFormat="1" applyFont="1" applyFill="1" applyBorder="1" applyAlignment="1">
      <alignment horizontal="right"/>
    </xf>
    <xf numFmtId="4" fontId="9" fillId="3" borderId="5" xfId="0" applyNumberFormat="1" applyFont="1" applyFill="1" applyBorder="1" applyAlignment="1">
      <alignment horizontal="right"/>
    </xf>
    <xf numFmtId="4" fontId="10" fillId="0" borderId="5" xfId="0" applyNumberFormat="1" applyFont="1" applyBorder="1" applyAlignment="1">
      <alignment horizontal="right"/>
    </xf>
    <xf numFmtId="4" fontId="10" fillId="3" borderId="5" xfId="0" applyNumberFormat="1" applyFont="1" applyFill="1" applyBorder="1" applyAlignment="1">
      <alignment horizontal="right"/>
    </xf>
    <xf numFmtId="4" fontId="10" fillId="3" borderId="4" xfId="0" applyNumberFormat="1" applyFont="1" applyFill="1" applyBorder="1" applyAlignment="1">
      <alignment horizontal="right"/>
    </xf>
    <xf numFmtId="164" fontId="10" fillId="0" borderId="4" xfId="0" applyNumberFormat="1" applyFont="1" applyBorder="1" applyAlignment="1">
      <alignment horizontal="right"/>
    </xf>
    <xf numFmtId="164" fontId="9" fillId="3" borderId="8" xfId="0" applyNumberFormat="1" applyFont="1" applyFill="1" applyBorder="1" applyAlignment="1">
      <alignment horizontal="right"/>
    </xf>
    <xf numFmtId="164" fontId="9" fillId="3" borderId="5" xfId="0" applyNumberFormat="1" applyFont="1" applyFill="1" applyBorder="1" applyAlignment="1">
      <alignment horizontal="right"/>
    </xf>
    <xf numFmtId="164" fontId="10" fillId="7" borderId="5" xfId="0" applyNumberFormat="1" applyFont="1" applyFill="1" applyBorder="1" applyAlignment="1">
      <alignment horizontal="right"/>
    </xf>
    <xf numFmtId="4" fontId="10" fillId="7" borderId="5" xfId="0" applyNumberFormat="1" applyFont="1" applyFill="1" applyBorder="1" applyAlignment="1">
      <alignment horizontal="right"/>
    </xf>
    <xf numFmtId="164" fontId="10" fillId="0" borderId="5" xfId="0" applyNumberFormat="1" applyFont="1" applyBorder="1" applyAlignment="1">
      <alignment horizontal="right"/>
    </xf>
    <xf numFmtId="164" fontId="9" fillId="3" borderId="2" xfId="0" applyNumberFormat="1" applyFont="1" applyFill="1" applyBorder="1" applyAlignment="1">
      <alignment horizontal="right"/>
    </xf>
    <xf numFmtId="164" fontId="10" fillId="7" borderId="2" xfId="0" applyNumberFormat="1" applyFont="1" applyFill="1" applyBorder="1" applyAlignment="1">
      <alignment horizontal="right"/>
    </xf>
    <xf numFmtId="4" fontId="10" fillId="7" borderId="2" xfId="0" applyNumberFormat="1" applyFont="1" applyFill="1" applyBorder="1" applyAlignment="1">
      <alignment horizontal="right"/>
    </xf>
    <xf numFmtId="164" fontId="10" fillId="0" borderId="2" xfId="0" applyNumberFormat="1" applyFont="1" applyBorder="1" applyAlignment="1">
      <alignment horizontal="right"/>
    </xf>
    <xf numFmtId="4" fontId="10" fillId="4" borderId="5" xfId="0" applyNumberFormat="1" applyFont="1" applyFill="1" applyBorder="1" applyAlignment="1">
      <alignment horizontal="right"/>
    </xf>
    <xf numFmtId="4" fontId="10" fillId="3" borderId="2" xfId="0" applyNumberFormat="1" applyFont="1" applyFill="1" applyBorder="1" applyAlignment="1">
      <alignment horizontal="right"/>
    </xf>
    <xf numFmtId="164" fontId="10" fillId="4" borderId="2" xfId="0" applyNumberFormat="1" applyFont="1" applyFill="1" applyBorder="1" applyAlignment="1">
      <alignment horizontal="right"/>
    </xf>
    <xf numFmtId="4" fontId="10" fillId="4" borderId="2" xfId="0" applyNumberFormat="1" applyFont="1" applyFill="1" applyBorder="1" applyAlignment="1">
      <alignment horizontal="right"/>
    </xf>
    <xf numFmtId="164" fontId="10" fillId="7" borderId="4" xfId="0" applyNumberFormat="1" applyFont="1" applyFill="1" applyBorder="1" applyAlignment="1">
      <alignment horizontal="right"/>
    </xf>
    <xf numFmtId="4" fontId="10" fillId="7" borderId="4" xfId="0" applyNumberFormat="1" applyFont="1" applyFill="1" applyBorder="1" applyAlignment="1">
      <alignment horizontal="right"/>
    </xf>
    <xf numFmtId="164" fontId="10" fillId="4" borderId="4" xfId="0" applyNumberFormat="1" applyFont="1" applyFill="1" applyBorder="1" applyAlignment="1">
      <alignment horizontal="right"/>
    </xf>
    <xf numFmtId="4" fontId="10" fillId="4" borderId="4" xfId="0" applyNumberFormat="1" applyFont="1" applyFill="1" applyBorder="1" applyAlignment="1">
      <alignment horizontal="right"/>
    </xf>
    <xf numFmtId="164" fontId="10" fillId="0" borderId="4" xfId="0" applyNumberFormat="1" applyFont="1" applyFill="1" applyBorder="1" applyAlignment="1">
      <alignment horizontal="right"/>
    </xf>
    <xf numFmtId="4" fontId="10" fillId="0" borderId="4" xfId="0" applyNumberFormat="1" applyFont="1" applyFill="1" applyBorder="1" applyAlignment="1">
      <alignment horizontal="right"/>
    </xf>
    <xf numFmtId="164" fontId="15" fillId="5" borderId="4" xfId="0" applyNumberFormat="1" applyFont="1" applyFill="1" applyBorder="1" applyAlignment="1">
      <alignment horizontal="right"/>
    </xf>
    <xf numFmtId="4" fontId="15" fillId="5" borderId="4" xfId="0" applyNumberFormat="1" applyFont="1" applyFill="1" applyBorder="1" applyAlignment="1">
      <alignment horizontal="right"/>
    </xf>
    <xf numFmtId="164" fontId="9" fillId="3" borderId="4" xfId="0" applyNumberFormat="1" applyFont="1" applyFill="1" applyBorder="1" applyAlignment="1">
      <alignment horizontal="right"/>
    </xf>
    <xf numFmtId="4" fontId="10" fillId="0" borderId="5" xfId="0" applyNumberFormat="1" applyFont="1" applyFill="1" applyBorder="1" applyAlignment="1">
      <alignment horizontal="right"/>
    </xf>
    <xf numFmtId="164" fontId="10" fillId="0" borderId="5" xfId="0" applyNumberFormat="1" applyFont="1" applyFill="1" applyBorder="1" applyAlignment="1">
      <alignment horizontal="right"/>
    </xf>
    <xf numFmtId="164" fontId="10" fillId="4" borderId="5" xfId="0" applyNumberFormat="1" applyFont="1" applyFill="1" applyBorder="1" applyAlignment="1">
      <alignment horizontal="right"/>
    </xf>
    <xf numFmtId="4" fontId="9" fillId="7" borderId="2" xfId="0" applyNumberFormat="1" applyFont="1" applyFill="1" applyBorder="1" applyAlignment="1">
      <alignment horizontal="right"/>
    </xf>
    <xf numFmtId="164" fontId="9" fillId="7" borderId="2" xfId="0" applyNumberFormat="1" applyFont="1" applyFill="1" applyBorder="1" applyAlignment="1">
      <alignment horizontal="right"/>
    </xf>
    <xf numFmtId="4" fontId="9" fillId="4" borderId="2" xfId="0" applyNumberFormat="1" applyFont="1" applyFill="1" applyBorder="1" applyAlignment="1">
      <alignment horizontal="right"/>
    </xf>
    <xf numFmtId="164" fontId="9" fillId="4" borderId="2" xfId="0" applyNumberFormat="1" applyFont="1" applyFill="1" applyBorder="1" applyAlignment="1">
      <alignment horizontal="right"/>
    </xf>
    <xf numFmtId="4" fontId="18" fillId="7" borderId="6" xfId="0" applyNumberFormat="1" applyFont="1" applyFill="1" applyBorder="1" applyAlignment="1">
      <alignment horizontal="center" vertical="center" wrapText="1"/>
    </xf>
    <xf numFmtId="4" fontId="18" fillId="3" borderId="5" xfId="0" applyNumberFormat="1" applyFont="1" applyFill="1" applyBorder="1" applyAlignment="1">
      <alignment horizontal="center" vertical="center" wrapText="1"/>
    </xf>
    <xf numFmtId="4" fontId="18" fillId="7" borderId="2" xfId="0" applyNumberFormat="1" applyFont="1" applyFill="1" applyBorder="1" applyAlignment="1">
      <alignment horizontal="center" vertical="center" wrapText="1"/>
    </xf>
    <xf numFmtId="4" fontId="18" fillId="3" borderId="24" xfId="0" applyNumberFormat="1" applyFont="1" applyFill="1" applyBorder="1" applyAlignment="1">
      <alignment horizontal="center" vertical="center" wrapText="1"/>
    </xf>
    <xf numFmtId="4" fontId="14" fillId="8" borderId="4" xfId="5" applyNumberFormat="1" applyFont="1" applyFill="1" applyBorder="1" applyAlignment="1">
      <alignment horizontal="right" vertical="center" wrapText="1"/>
    </xf>
    <xf numFmtId="4" fontId="9" fillId="3" borderId="5" xfId="5" applyNumberFormat="1" applyFont="1" applyFill="1" applyBorder="1" applyAlignment="1">
      <alignment horizontal="right" wrapText="1"/>
    </xf>
    <xf numFmtId="4" fontId="10" fillId="7" borderId="5" xfId="5" applyNumberFormat="1" applyFont="1" applyFill="1" applyBorder="1" applyAlignment="1">
      <alignment horizontal="right" wrapText="1"/>
    </xf>
    <xf numFmtId="4" fontId="10" fillId="0" borderId="5" xfId="5" applyNumberFormat="1" applyFont="1" applyBorder="1" applyAlignment="1">
      <alignment horizontal="right" wrapText="1"/>
    </xf>
    <xf numFmtId="4" fontId="10" fillId="7" borderId="2" xfId="5" applyNumberFormat="1" applyFont="1" applyFill="1" applyBorder="1" applyAlignment="1">
      <alignment horizontal="right" wrapText="1"/>
    </xf>
    <xf numFmtId="4" fontId="10" fillId="0" borderId="2" xfId="5" applyNumberFormat="1" applyFont="1" applyBorder="1" applyAlignment="1">
      <alignment horizontal="right" wrapText="1"/>
    </xf>
    <xf numFmtId="4" fontId="10" fillId="4" borderId="2" xfId="5" applyNumberFormat="1" applyFont="1" applyFill="1" applyBorder="1" applyAlignment="1">
      <alignment horizontal="right" wrapText="1"/>
    </xf>
    <xf numFmtId="4" fontId="10" fillId="7" borderId="4" xfId="5" applyNumberFormat="1" applyFont="1" applyFill="1" applyBorder="1" applyAlignment="1">
      <alignment horizontal="right" wrapText="1"/>
    </xf>
    <xf numFmtId="4" fontId="10" fillId="4" borderId="4" xfId="5" applyNumberFormat="1" applyFont="1" applyFill="1" applyBorder="1" applyAlignment="1">
      <alignment horizontal="right" wrapText="1"/>
    </xf>
    <xf numFmtId="4" fontId="10" fillId="0" borderId="4" xfId="5" applyNumberFormat="1" applyFont="1" applyFill="1" applyBorder="1" applyAlignment="1">
      <alignment horizontal="right" wrapText="1"/>
    </xf>
    <xf numFmtId="4" fontId="10" fillId="0" borderId="4" xfId="5" applyNumberFormat="1" applyFont="1" applyBorder="1" applyAlignment="1">
      <alignment horizontal="right" wrapText="1"/>
    </xf>
    <xf numFmtId="4" fontId="15" fillId="8" borderId="4" xfId="5" applyNumberFormat="1" applyFont="1" applyFill="1" applyBorder="1" applyAlignment="1">
      <alignment horizontal="right"/>
    </xf>
    <xf numFmtId="4" fontId="9" fillId="3" borderId="5" xfId="5" applyNumberFormat="1" applyFont="1" applyFill="1" applyBorder="1" applyAlignment="1">
      <alignment horizontal="right"/>
    </xf>
    <xf numFmtId="4" fontId="10" fillId="0" borderId="5" xfId="5" applyNumberFormat="1" applyFont="1" applyBorder="1" applyAlignment="1">
      <alignment horizontal="right"/>
    </xf>
    <xf numFmtId="4" fontId="10" fillId="7" borderId="5" xfId="5" applyNumberFormat="1" applyFont="1" applyFill="1" applyBorder="1" applyAlignment="1">
      <alignment horizontal="right"/>
    </xf>
    <xf numFmtId="4" fontId="9" fillId="3" borderId="2" xfId="5" applyNumberFormat="1" applyFont="1" applyFill="1" applyBorder="1" applyAlignment="1">
      <alignment horizontal="right" wrapText="1"/>
    </xf>
    <xf numFmtId="4" fontId="10" fillId="7" borderId="2" xfId="5" applyNumberFormat="1" applyFont="1" applyFill="1" applyBorder="1" applyAlignment="1">
      <alignment horizontal="right"/>
    </xf>
    <xf numFmtId="4" fontId="10" fillId="4" borderId="5" xfId="5" applyNumberFormat="1" applyFont="1" applyFill="1" applyBorder="1" applyAlignment="1">
      <alignment horizontal="right"/>
    </xf>
    <xf numFmtId="4" fontId="10" fillId="4" borderId="4" xfId="5" applyNumberFormat="1" applyFont="1" applyFill="1" applyBorder="1" applyAlignment="1">
      <alignment horizontal="right"/>
    </xf>
    <xf numFmtId="4" fontId="10" fillId="0" borderId="5" xfId="5" applyNumberFormat="1" applyFont="1" applyFill="1" applyBorder="1" applyAlignment="1">
      <alignment horizontal="right"/>
    </xf>
    <xf numFmtId="4" fontId="9" fillId="7" borderId="2" xfId="5" applyNumberFormat="1" applyFont="1" applyFill="1" applyBorder="1" applyAlignment="1">
      <alignment horizontal="right"/>
    </xf>
    <xf numFmtId="4" fontId="9" fillId="4" borderId="2" xfId="5" applyNumberFormat="1" applyFont="1" applyFill="1" applyBorder="1" applyAlignment="1">
      <alignment horizontal="right"/>
    </xf>
    <xf numFmtId="4" fontId="9" fillId="3" borderId="8" xfId="5" applyNumberFormat="1" applyFont="1" applyFill="1" applyBorder="1" applyAlignment="1">
      <alignment horizontal="right"/>
    </xf>
    <xf numFmtId="4" fontId="9" fillId="3" borderId="4" xfId="5" applyNumberFormat="1" applyFont="1" applyFill="1" applyBorder="1" applyAlignment="1">
      <alignment horizontal="right"/>
    </xf>
    <xf numFmtId="4" fontId="10" fillId="0" borderId="2" xfId="5" applyNumberFormat="1" applyFont="1" applyBorder="1" applyAlignment="1">
      <alignment horizontal="right"/>
    </xf>
    <xf numFmtId="4" fontId="9" fillId="3" borderId="2" xfId="5" applyNumberFormat="1" applyFont="1" applyFill="1" applyBorder="1" applyAlignment="1">
      <alignment horizontal="right"/>
    </xf>
    <xf numFmtId="4" fontId="10" fillId="0" borderId="4" xfId="5" applyNumberFormat="1" applyFont="1" applyBorder="1" applyAlignment="1">
      <alignment horizontal="right"/>
    </xf>
    <xf numFmtId="4" fontId="9" fillId="3" borderId="8" xfId="10" applyNumberFormat="1" applyFont="1" applyFill="1" applyBorder="1" applyAlignment="1">
      <alignment horizontal="right"/>
    </xf>
    <xf numFmtId="4" fontId="9" fillId="3" borderId="4" xfId="10" applyNumberFormat="1" applyFont="1" applyFill="1" applyBorder="1" applyAlignment="1">
      <alignment horizontal="right"/>
    </xf>
    <xf numFmtId="4" fontId="10" fillId="0" borderId="2" xfId="10" applyNumberFormat="1" applyFont="1" applyBorder="1" applyAlignment="1">
      <alignment horizontal="right"/>
    </xf>
    <xf numFmtId="4" fontId="9" fillId="3" borderId="2" xfId="10" applyNumberFormat="1" applyFont="1" applyFill="1" applyBorder="1" applyAlignment="1">
      <alignment horizontal="right"/>
    </xf>
    <xf numFmtId="4" fontId="10" fillId="0" borderId="4" xfId="10" applyNumberFormat="1" applyFont="1" applyBorder="1" applyAlignment="1">
      <alignment horizontal="right"/>
    </xf>
    <xf numFmtId="4" fontId="14" fillId="5" borderId="4" xfId="10" applyNumberFormat="1" applyFont="1" applyFill="1" applyBorder="1" applyAlignment="1">
      <alignment horizontal="right" vertical="center" wrapText="1"/>
    </xf>
    <xf numFmtId="4" fontId="9" fillId="3" borderId="5" xfId="10" applyNumberFormat="1" applyFont="1" applyFill="1" applyBorder="1" applyAlignment="1">
      <alignment horizontal="right"/>
    </xf>
    <xf numFmtId="4" fontId="10" fillId="0" borderId="5" xfId="10" applyNumberFormat="1" applyFont="1" applyBorder="1" applyAlignment="1">
      <alignment horizontal="right"/>
    </xf>
    <xf numFmtId="4" fontId="10" fillId="7" borderId="5" xfId="10" applyNumberFormat="1" applyFont="1" applyFill="1" applyBorder="1" applyAlignment="1">
      <alignment horizontal="right"/>
    </xf>
    <xf numFmtId="4" fontId="9" fillId="3" borderId="8" xfId="12" applyNumberFormat="1" applyFont="1" applyFill="1" applyBorder="1" applyAlignment="1">
      <alignment horizontal="right"/>
    </xf>
    <xf numFmtId="4" fontId="9" fillId="3" borderId="5" xfId="12" applyNumberFormat="1" applyFont="1" applyFill="1" applyBorder="1" applyAlignment="1">
      <alignment horizontal="right"/>
    </xf>
    <xf numFmtId="4" fontId="10" fillId="0" borderId="5" xfId="12" applyNumberFormat="1" applyFont="1" applyBorder="1" applyAlignment="1">
      <alignment horizontal="right"/>
    </xf>
    <xf numFmtId="4" fontId="9" fillId="3" borderId="2" xfId="12" applyNumberFormat="1" applyFont="1" applyFill="1" applyBorder="1" applyAlignment="1">
      <alignment horizontal="right"/>
    </xf>
    <xf numFmtId="4" fontId="10" fillId="0" borderId="4" xfId="12" applyNumberFormat="1" applyFont="1" applyBorder="1" applyAlignment="1">
      <alignment horizontal="right"/>
    </xf>
    <xf numFmtId="4" fontId="9" fillId="3" borderId="4" xfId="12" applyNumberFormat="1" applyFont="1" applyFill="1" applyBorder="1" applyAlignment="1">
      <alignment horizontal="right"/>
    </xf>
    <xf numFmtId="4" fontId="9" fillId="3" borderId="2" xfId="12" applyNumberFormat="1" applyFont="1" applyFill="1" applyBorder="1" applyAlignment="1">
      <alignment horizontal="right" wrapText="1"/>
    </xf>
    <xf numFmtId="4" fontId="10" fillId="7" borderId="2" xfId="12" applyNumberFormat="1" applyFont="1" applyFill="1" applyBorder="1" applyAlignment="1">
      <alignment horizontal="right"/>
    </xf>
    <xf numFmtId="4" fontId="10" fillId="4" borderId="4" xfId="12" applyNumberFormat="1" applyFont="1" applyFill="1" applyBorder="1" applyAlignment="1">
      <alignment horizontal="right"/>
    </xf>
    <xf numFmtId="4" fontId="10" fillId="7" borderId="5" xfId="12" applyNumberFormat="1" applyFont="1" applyFill="1" applyBorder="1" applyAlignment="1">
      <alignment horizontal="right"/>
    </xf>
    <xf numFmtId="4" fontId="10" fillId="0" borderId="5" xfId="12" applyNumberFormat="1" applyFont="1" applyFill="1" applyBorder="1" applyAlignment="1">
      <alignment horizontal="right"/>
    </xf>
    <xf numFmtId="4" fontId="10" fillId="4" borderId="5" xfId="12" applyNumberFormat="1" applyFont="1" applyFill="1" applyBorder="1" applyAlignment="1">
      <alignment horizontal="right"/>
    </xf>
    <xf numFmtId="4" fontId="9" fillId="7" borderId="2" xfId="12" applyNumberFormat="1" applyFont="1" applyFill="1" applyBorder="1" applyAlignment="1">
      <alignment horizontal="right"/>
    </xf>
    <xf numFmtId="4" fontId="9" fillId="4" borderId="2" xfId="12" applyNumberFormat="1" applyFont="1" applyFill="1" applyBorder="1" applyAlignment="1">
      <alignment horizontal="right"/>
    </xf>
    <xf numFmtId="4" fontId="10" fillId="0" borderId="2" xfId="12" applyNumberFormat="1" applyFont="1" applyBorder="1" applyAlignment="1">
      <alignment horizontal="right"/>
    </xf>
    <xf numFmtId="4" fontId="10" fillId="4" borderId="2" xfId="12" applyNumberFormat="1" applyFont="1" applyFill="1" applyBorder="1" applyAlignment="1">
      <alignment horizontal="right"/>
    </xf>
    <xf numFmtId="4" fontId="10" fillId="7" borderId="4" xfId="12" applyNumberFormat="1" applyFont="1" applyFill="1" applyBorder="1" applyAlignment="1">
      <alignment horizontal="right"/>
    </xf>
    <xf numFmtId="4" fontId="10" fillId="0" borderId="4" xfId="12" applyNumberFormat="1" applyFont="1" applyFill="1" applyBorder="1" applyAlignment="1">
      <alignment horizontal="right"/>
    </xf>
    <xf numFmtId="4" fontId="15" fillId="5" borderId="4" xfId="12" applyNumberFormat="1" applyFont="1" applyFill="1" applyBorder="1" applyAlignment="1">
      <alignment horizontal="right"/>
    </xf>
    <xf numFmtId="4" fontId="9" fillId="3" borderId="8" xfId="10" applyNumberFormat="1" applyFont="1" applyFill="1" applyBorder="1" applyAlignment="1">
      <alignment horizontal="right"/>
    </xf>
    <xf numFmtId="4" fontId="9" fillId="3" borderId="4" xfId="10" applyNumberFormat="1" applyFont="1" applyFill="1" applyBorder="1" applyAlignment="1">
      <alignment horizontal="right"/>
    </xf>
    <xf numFmtId="4" fontId="10" fillId="0" borderId="2" xfId="10" applyNumberFormat="1" applyFont="1" applyBorder="1" applyAlignment="1">
      <alignment horizontal="right"/>
    </xf>
    <xf numFmtId="4" fontId="9" fillId="3" borderId="2" xfId="10" applyNumberFormat="1" applyFont="1" applyFill="1" applyBorder="1" applyAlignment="1">
      <alignment horizontal="right"/>
    </xf>
    <xf numFmtId="4" fontId="10" fillId="0" borderId="4" xfId="10" applyNumberFormat="1" applyFont="1" applyBorder="1" applyAlignment="1">
      <alignment horizontal="right"/>
    </xf>
    <xf numFmtId="4" fontId="14" fillId="5" borderId="4" xfId="10" applyNumberFormat="1" applyFont="1" applyFill="1" applyBorder="1" applyAlignment="1">
      <alignment horizontal="right" vertical="center" wrapText="1"/>
    </xf>
    <xf numFmtId="4" fontId="9" fillId="3" borderId="5" xfId="10" applyNumberFormat="1" applyFont="1" applyFill="1" applyBorder="1" applyAlignment="1">
      <alignment horizontal="right"/>
    </xf>
    <xf numFmtId="164" fontId="10" fillId="7" borderId="5" xfId="10" applyNumberFormat="1" applyFont="1" applyFill="1" applyBorder="1" applyAlignment="1"/>
    <xf numFmtId="164" fontId="10" fillId="0" borderId="5" xfId="10" applyNumberFormat="1" applyFont="1" applyBorder="1" applyAlignment="1"/>
    <xf numFmtId="164" fontId="9" fillId="3" borderId="2" xfId="10" applyNumberFormat="1" applyFont="1" applyFill="1" applyBorder="1" applyAlignment="1"/>
    <xf numFmtId="164" fontId="10" fillId="4" borderId="5" xfId="10" applyNumberFormat="1" applyFont="1" applyFill="1" applyBorder="1" applyAlignment="1"/>
    <xf numFmtId="164" fontId="10" fillId="7" borderId="2" xfId="10" applyNumberFormat="1" applyFont="1" applyFill="1" applyBorder="1" applyAlignment="1"/>
    <xf numFmtId="164" fontId="10" fillId="0" borderId="2" xfId="10" applyNumberFormat="1" applyFont="1" applyBorder="1" applyAlignment="1"/>
    <xf numFmtId="164" fontId="10" fillId="4" borderId="2" xfId="10" applyNumberFormat="1" applyFont="1" applyFill="1" applyBorder="1" applyAlignment="1"/>
    <xf numFmtId="164" fontId="10" fillId="7" borderId="4" xfId="10" applyNumberFormat="1" applyFont="1" applyFill="1" applyBorder="1" applyAlignment="1"/>
    <xf numFmtId="164" fontId="10" fillId="4" borderId="4" xfId="10" applyNumberFormat="1" applyFont="1" applyFill="1" applyBorder="1" applyAlignment="1"/>
    <xf numFmtId="164" fontId="10" fillId="0" borderId="4" xfId="10" applyNumberFormat="1" applyFont="1" applyFill="1" applyBorder="1" applyAlignment="1"/>
    <xf numFmtId="164" fontId="10" fillId="0" borderId="4" xfId="10" applyNumberFormat="1" applyFont="1" applyBorder="1" applyAlignment="1"/>
    <xf numFmtId="164" fontId="9" fillId="3" borderId="8" xfId="10" applyNumberFormat="1" applyFont="1" applyFill="1" applyBorder="1" applyAlignment="1"/>
    <xf numFmtId="164" fontId="9" fillId="3" borderId="5" xfId="10" applyNumberFormat="1" applyFont="1" applyFill="1" applyBorder="1" applyAlignment="1"/>
    <xf numFmtId="164" fontId="15" fillId="5" borderId="4" xfId="10" applyNumberFormat="1" applyFont="1" applyFill="1" applyBorder="1" applyAlignment="1"/>
    <xf numFmtId="164" fontId="9" fillId="3" borderId="4" xfId="10" applyNumberFormat="1" applyFont="1" applyFill="1" applyBorder="1" applyAlignment="1"/>
    <xf numFmtId="164" fontId="10" fillId="0" borderId="5" xfId="10" applyNumberFormat="1" applyFont="1" applyFill="1" applyBorder="1" applyAlignment="1"/>
    <xf numFmtId="164" fontId="9" fillId="7" borderId="2" xfId="10" applyNumberFormat="1" applyFont="1" applyFill="1" applyBorder="1" applyAlignment="1"/>
    <xf numFmtId="4" fontId="9" fillId="3" borderId="8" xfId="10" applyNumberFormat="1" applyFont="1" applyFill="1" applyBorder="1" applyAlignment="1">
      <alignment horizontal="right"/>
    </xf>
    <xf numFmtId="4" fontId="9" fillId="3" borderId="4" xfId="10" applyNumberFormat="1" applyFont="1" applyFill="1" applyBorder="1" applyAlignment="1">
      <alignment horizontal="right"/>
    </xf>
    <xf numFmtId="4" fontId="10" fillId="0" borderId="2" xfId="10" applyNumberFormat="1" applyFont="1" applyBorder="1" applyAlignment="1">
      <alignment horizontal="right"/>
    </xf>
    <xf numFmtId="4" fontId="9" fillId="3" borderId="2" xfId="10" applyNumberFormat="1" applyFont="1" applyFill="1" applyBorder="1" applyAlignment="1">
      <alignment horizontal="right"/>
    </xf>
    <xf numFmtId="4" fontId="10" fillId="0" borderId="4" xfId="10" applyNumberFormat="1" applyFont="1" applyBorder="1" applyAlignment="1">
      <alignment horizontal="right"/>
    </xf>
    <xf numFmtId="4" fontId="14" fillId="5" borderId="4" xfId="10" applyNumberFormat="1" applyFont="1" applyFill="1" applyBorder="1" applyAlignment="1">
      <alignment horizontal="right" vertical="center" wrapText="1"/>
    </xf>
    <xf numFmtId="4" fontId="9" fillId="3" borderId="5" xfId="10" applyNumberFormat="1" applyFont="1" applyFill="1" applyBorder="1" applyAlignment="1">
      <alignment horizontal="right"/>
    </xf>
    <xf numFmtId="4" fontId="10" fillId="0" borderId="5" xfId="10" applyNumberFormat="1" applyFont="1" applyBorder="1" applyAlignment="1">
      <alignment horizontal="right"/>
    </xf>
    <xf numFmtId="4" fontId="10" fillId="7" borderId="5" xfId="10" applyNumberFormat="1" applyFont="1" applyFill="1" applyBorder="1" applyAlignment="1">
      <alignment horizontal="right"/>
    </xf>
    <xf numFmtId="4" fontId="10" fillId="7" borderId="2" xfId="10" applyNumberFormat="1" applyFont="1" applyFill="1" applyBorder="1" applyAlignment="1">
      <alignment horizontal="right"/>
    </xf>
    <xf numFmtId="4" fontId="10" fillId="4" borderId="5" xfId="10" applyNumberFormat="1" applyFont="1" applyFill="1" applyBorder="1" applyAlignment="1">
      <alignment horizontal="right"/>
    </xf>
    <xf numFmtId="4" fontId="10" fillId="4" borderId="2" xfId="10" applyNumberFormat="1" applyFont="1" applyFill="1" applyBorder="1" applyAlignment="1">
      <alignment horizontal="right"/>
    </xf>
    <xf numFmtId="4" fontId="10" fillId="7" borderId="4" xfId="10" applyNumberFormat="1" applyFont="1" applyFill="1" applyBorder="1" applyAlignment="1">
      <alignment horizontal="right"/>
    </xf>
    <xf numFmtId="4" fontId="10" fillId="4" borderId="4" xfId="10" applyNumberFormat="1" applyFont="1" applyFill="1" applyBorder="1" applyAlignment="1">
      <alignment horizontal="right"/>
    </xf>
    <xf numFmtId="4" fontId="10" fillId="0" borderId="4" xfId="10" applyNumberFormat="1" applyFont="1" applyFill="1" applyBorder="1" applyAlignment="1">
      <alignment horizontal="right"/>
    </xf>
    <xf numFmtId="4" fontId="15" fillId="5" borderId="4" xfId="10" applyNumberFormat="1" applyFont="1" applyFill="1" applyBorder="1" applyAlignment="1">
      <alignment horizontal="right"/>
    </xf>
    <xf numFmtId="4" fontId="10" fillId="0" borderId="5" xfId="10" applyNumberFormat="1" applyFont="1" applyFill="1" applyBorder="1" applyAlignment="1">
      <alignment horizontal="right"/>
    </xf>
    <xf numFmtId="4" fontId="9" fillId="7" borderId="2" xfId="10" applyNumberFormat="1" applyFont="1" applyFill="1" applyBorder="1" applyAlignment="1">
      <alignment horizontal="right"/>
    </xf>
    <xf numFmtId="4" fontId="9" fillId="4" borderId="2" xfId="10" applyNumberFormat="1" applyFont="1" applyFill="1" applyBorder="1" applyAlignment="1">
      <alignment horizontal="right"/>
    </xf>
    <xf numFmtId="3" fontId="17" fillId="0" borderId="17" xfId="0" applyNumberFormat="1" applyFont="1" applyBorder="1" applyAlignment="1">
      <alignment horizontal="center"/>
    </xf>
    <xf numFmtId="3" fontId="11" fillId="0" borderId="0" xfId="0" applyNumberFormat="1" applyFont="1" applyBorder="1" applyAlignment="1">
      <alignment horizontal="left"/>
    </xf>
    <xf numFmtId="3" fontId="11" fillId="0" borderId="0" xfId="0" applyNumberFormat="1" applyFont="1" applyAlignment="1">
      <alignment horizontal="left"/>
    </xf>
    <xf numFmtId="0" fontId="9" fillId="2" borderId="18" xfId="0" applyFont="1" applyFill="1" applyBorder="1" applyAlignment="1">
      <alignment horizontal="center"/>
    </xf>
    <xf numFmtId="0" fontId="9" fillId="2" borderId="19" xfId="0" applyFont="1" applyFill="1" applyBorder="1" applyAlignment="1">
      <alignment horizontal="center"/>
    </xf>
    <xf numFmtId="0" fontId="7" fillId="2" borderId="18" xfId="0" applyNumberFormat="1" applyFont="1" applyFill="1" applyBorder="1" applyAlignment="1">
      <alignment horizontal="center"/>
    </xf>
    <xf numFmtId="0" fontId="7" fillId="2" borderId="19" xfId="0" applyNumberFormat="1" applyFont="1" applyFill="1" applyBorder="1" applyAlignment="1">
      <alignment horizontal="center"/>
    </xf>
    <xf numFmtId="0" fontId="7" fillId="2" borderId="20" xfId="0" applyNumberFormat="1" applyFont="1" applyFill="1" applyBorder="1" applyAlignment="1">
      <alignment horizontal="center"/>
    </xf>
    <xf numFmtId="3" fontId="11" fillId="0" borderId="0" xfId="0" applyNumberFormat="1" applyFont="1" applyBorder="1" applyAlignment="1">
      <alignment horizontal="left" vertical="center" wrapText="1"/>
    </xf>
    <xf numFmtId="3" fontId="11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center" wrapText="1"/>
    </xf>
    <xf numFmtId="3" fontId="11" fillId="0" borderId="0" xfId="0" applyNumberFormat="1" applyFont="1" applyAlignment="1">
      <alignment horizontal="left" vertical="center" wrapText="1"/>
    </xf>
    <xf numFmtId="0" fontId="9" fillId="0" borderId="0" xfId="0" applyNumberFormat="1" applyFont="1" applyAlignment="1">
      <alignment horizontal="center" wrapText="1"/>
    </xf>
    <xf numFmtId="0" fontId="10" fillId="0" borderId="0" xfId="0" applyFont="1" applyAlignment="1">
      <alignment horizontal="center" wrapText="1"/>
    </xf>
  </cellXfs>
  <cellStyles count="14">
    <cellStyle name="Comma" xfId="2" builtinId="3"/>
    <cellStyle name="Comma 2" xfId="7"/>
    <cellStyle name="Normal" xfId="0" builtinId="0"/>
    <cellStyle name="Normal 2" xfId="5"/>
    <cellStyle name="Normal 2 2" xfId="12"/>
    <cellStyle name="Normal 3" xfId="3"/>
    <cellStyle name="Normal 3 2" xfId="8"/>
    <cellStyle name="Normal 3 2 2" xfId="13"/>
    <cellStyle name="Normal 3 3" xfId="11"/>
    <cellStyle name="Normal 4" xfId="4"/>
    <cellStyle name="Normal 4 2" xfId="10"/>
    <cellStyle name="Normal 5" xfId="9"/>
    <cellStyle name="Normalno 2" xfId="1"/>
    <cellStyle name="Normalno 2 2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K174"/>
  <sheetViews>
    <sheetView tabSelected="1" topLeftCell="A31" zoomScale="75" zoomScaleNormal="75" workbookViewId="0">
      <selection activeCell="J10" sqref="J10"/>
    </sheetView>
  </sheetViews>
  <sheetFormatPr defaultColWidth="19.42578125" defaultRowHeight="18.75"/>
  <cols>
    <col min="1" max="1" width="22.7109375" style="34" customWidth="1"/>
    <col min="2" max="2" width="36.5703125" style="35" customWidth="1"/>
    <col min="3" max="3" width="18.5703125" style="2" customWidth="1"/>
    <col min="4" max="4" width="18.5703125" style="36" customWidth="1"/>
    <col min="5" max="5" width="19.28515625" style="1" customWidth="1"/>
    <col min="6" max="6" width="18.85546875" style="1" customWidth="1"/>
    <col min="7" max="7" width="19.5703125" style="1" bestFit="1" customWidth="1"/>
    <col min="8" max="8" width="20.140625" style="1" customWidth="1"/>
    <col min="9" max="9" width="16.28515625" style="2" customWidth="1"/>
    <col min="10" max="10" width="13.85546875" style="1" customWidth="1"/>
    <col min="11" max="11" width="15.5703125" style="1" customWidth="1"/>
    <col min="12" max="12" width="13.5703125" style="1" customWidth="1"/>
    <col min="13" max="13" width="16.5703125" style="1" customWidth="1"/>
    <col min="14" max="14" width="15.140625" style="1" customWidth="1"/>
    <col min="15" max="16" width="19.42578125" style="1"/>
    <col min="17" max="63" width="19.42578125" style="56"/>
    <col min="64" max="16384" width="19.42578125" style="1"/>
  </cols>
  <sheetData>
    <row r="1" spans="1:17" ht="15.75" customHeight="1" thickBot="1">
      <c r="A1" s="297" t="s">
        <v>77</v>
      </c>
      <c r="B1" s="298"/>
      <c r="C1" s="298"/>
      <c r="D1" s="299"/>
      <c r="O1" s="295" t="s">
        <v>13</v>
      </c>
      <c r="P1" s="296"/>
      <c r="Q1" s="126"/>
    </row>
    <row r="2" spans="1:17" ht="20.25" customHeight="1">
      <c r="A2" s="304" t="s">
        <v>72</v>
      </c>
      <c r="B2" s="305"/>
      <c r="C2" s="305"/>
      <c r="D2" s="305"/>
      <c r="E2" s="305"/>
      <c r="F2" s="305"/>
      <c r="G2" s="305"/>
      <c r="H2" s="305"/>
      <c r="I2" s="305"/>
      <c r="J2" s="305"/>
      <c r="K2" s="305"/>
      <c r="L2" s="305"/>
      <c r="M2" s="305"/>
      <c r="N2" s="305"/>
      <c r="O2" s="3"/>
      <c r="P2" s="3"/>
      <c r="Q2" s="126"/>
    </row>
    <row r="3" spans="1:17" ht="20.25" customHeight="1">
      <c r="A3" s="4"/>
      <c r="B3" s="302" t="s">
        <v>169</v>
      </c>
      <c r="C3" s="302"/>
      <c r="D3" s="302"/>
      <c r="E3" s="302"/>
      <c r="F3" s="302"/>
      <c r="G3" s="302"/>
      <c r="H3" s="302"/>
      <c r="I3" s="302"/>
      <c r="J3" s="5"/>
      <c r="K3" s="3"/>
      <c r="L3" s="3"/>
      <c r="M3" s="3"/>
      <c r="N3" s="3"/>
      <c r="O3" s="3"/>
      <c r="P3" s="3"/>
      <c r="Q3" s="126"/>
    </row>
    <row r="4" spans="1:17" ht="18" customHeight="1">
      <c r="A4" s="6" t="s">
        <v>14</v>
      </c>
      <c r="B4" s="7"/>
      <c r="C4" s="8"/>
      <c r="D4" s="9"/>
      <c r="E4" s="10"/>
      <c r="F4" s="10"/>
      <c r="G4" s="10"/>
      <c r="H4" s="10"/>
      <c r="I4" s="11"/>
      <c r="J4" s="10"/>
      <c r="K4" s="10"/>
      <c r="L4" s="10"/>
      <c r="M4" s="10"/>
      <c r="N4" s="10"/>
    </row>
    <row r="5" spans="1:17" ht="22.5" customHeight="1">
      <c r="A5" s="12" t="s">
        <v>77</v>
      </c>
      <c r="B5" s="13"/>
      <c r="C5" s="14"/>
      <c r="D5" s="15"/>
      <c r="E5" s="10"/>
      <c r="F5" s="10"/>
      <c r="G5" s="10"/>
      <c r="H5" s="10"/>
      <c r="I5" s="11"/>
      <c r="J5" s="10"/>
      <c r="K5" s="10"/>
      <c r="L5" s="10"/>
      <c r="M5" s="10"/>
      <c r="N5" s="10"/>
    </row>
    <row r="6" spans="1:17" ht="16.5" customHeight="1" thickBot="1">
      <c r="A6" s="16"/>
      <c r="B6" s="10"/>
      <c r="C6" s="11"/>
      <c r="D6" s="15"/>
      <c r="E6" s="10"/>
      <c r="F6" s="10"/>
      <c r="G6" s="10"/>
      <c r="H6" s="10"/>
      <c r="I6" s="11"/>
      <c r="J6" s="10"/>
      <c r="K6" s="10"/>
      <c r="L6" s="10"/>
      <c r="M6" s="10"/>
      <c r="N6" s="10"/>
    </row>
    <row r="7" spans="1:17" ht="36">
      <c r="A7" s="139" t="s">
        <v>15</v>
      </c>
      <c r="B7" s="140" t="s">
        <v>73</v>
      </c>
      <c r="C7" s="141" t="s">
        <v>66</v>
      </c>
      <c r="D7" s="142" t="s">
        <v>74</v>
      </c>
      <c r="E7" s="300" t="s">
        <v>87</v>
      </c>
      <c r="F7" s="300"/>
      <c r="G7" s="300"/>
      <c r="H7" s="300"/>
      <c r="I7" s="300"/>
      <c r="J7" s="300"/>
      <c r="K7" s="300"/>
      <c r="L7" s="18"/>
      <c r="M7" s="300"/>
      <c r="N7" s="300"/>
      <c r="O7" s="300"/>
      <c r="P7" s="300"/>
    </row>
    <row r="8" spans="1:17" ht="36.75">
      <c r="A8" s="143" t="s">
        <v>9</v>
      </c>
      <c r="B8" s="19">
        <f>D167+E167+F167+G167</f>
        <v>5504973.5</v>
      </c>
      <c r="C8" s="20">
        <v>4396499</v>
      </c>
      <c r="D8" s="20">
        <v>4512499</v>
      </c>
      <c r="E8" s="300"/>
      <c r="F8" s="300"/>
      <c r="G8" s="300"/>
      <c r="H8" s="303"/>
      <c r="I8" s="303"/>
      <c r="J8" s="303"/>
      <c r="K8" s="303"/>
      <c r="L8" s="22"/>
      <c r="M8" s="301"/>
      <c r="N8" s="301"/>
      <c r="O8" s="301"/>
      <c r="P8" s="301"/>
    </row>
    <row r="9" spans="1:17" ht="54.75">
      <c r="A9" s="143" t="s">
        <v>63</v>
      </c>
      <c r="B9" s="19">
        <v>300</v>
      </c>
      <c r="C9" s="20">
        <v>700</v>
      </c>
      <c r="D9" s="20">
        <v>700</v>
      </c>
      <c r="E9" s="300" t="s">
        <v>163</v>
      </c>
      <c r="F9" s="300"/>
      <c r="G9" s="300"/>
      <c r="H9" s="300"/>
      <c r="I9" s="300"/>
      <c r="J9" s="300"/>
      <c r="K9" s="300"/>
      <c r="L9" s="23"/>
      <c r="M9" s="301"/>
      <c r="N9" s="301"/>
      <c r="O9" s="301"/>
      <c r="P9" s="301"/>
    </row>
    <row r="10" spans="1:17">
      <c r="A10" s="143" t="s">
        <v>161</v>
      </c>
      <c r="B10" s="19">
        <f>H167-300</f>
        <v>680474.1</v>
      </c>
      <c r="C10" s="20">
        <v>600000</v>
      </c>
      <c r="D10" s="20">
        <v>600000</v>
      </c>
      <c r="E10" s="138"/>
      <c r="F10" s="17"/>
      <c r="G10" s="17"/>
      <c r="H10" s="17"/>
      <c r="I10" s="24"/>
      <c r="J10" s="17"/>
      <c r="K10" s="17"/>
      <c r="L10" s="23"/>
      <c r="M10" s="25"/>
      <c r="N10" s="25"/>
      <c r="O10" s="25"/>
      <c r="P10" s="25"/>
    </row>
    <row r="11" spans="1:17" ht="54">
      <c r="A11" s="144" t="s">
        <v>8</v>
      </c>
      <c r="B11" s="26">
        <v>0</v>
      </c>
      <c r="C11" s="20">
        <v>0</v>
      </c>
      <c r="D11" s="20">
        <v>0</v>
      </c>
      <c r="E11" s="300" t="s">
        <v>88</v>
      </c>
      <c r="F11" s="300"/>
      <c r="G11" s="300"/>
      <c r="H11" s="303"/>
      <c r="I11" s="303"/>
      <c r="J11" s="303"/>
      <c r="K11" s="303"/>
      <c r="L11" s="23"/>
      <c r="M11" s="301"/>
      <c r="N11" s="301"/>
      <c r="O11" s="301"/>
      <c r="P11" s="301"/>
    </row>
    <row r="12" spans="1:17" ht="36">
      <c r="A12" s="144" t="s">
        <v>65</v>
      </c>
      <c r="B12" s="26">
        <f>I167</f>
        <v>73700.62</v>
      </c>
      <c r="C12" s="20">
        <v>0</v>
      </c>
      <c r="D12" s="20">
        <v>0</v>
      </c>
      <c r="E12" s="17"/>
      <c r="F12" s="17"/>
      <c r="G12" s="17"/>
      <c r="H12" s="21"/>
      <c r="I12" s="27"/>
      <c r="J12" s="21"/>
      <c r="K12" s="21"/>
      <c r="L12" s="22"/>
      <c r="M12" s="25"/>
      <c r="N12" s="25"/>
      <c r="O12" s="25"/>
      <c r="P12" s="25"/>
    </row>
    <row r="13" spans="1:17">
      <c r="A13" s="145" t="s">
        <v>1</v>
      </c>
      <c r="B13" s="19">
        <v>0</v>
      </c>
      <c r="C13" s="20">
        <v>0</v>
      </c>
      <c r="D13" s="20">
        <v>0</v>
      </c>
      <c r="E13" s="293" t="s">
        <v>89</v>
      </c>
      <c r="F13" s="293"/>
      <c r="G13" s="293"/>
      <c r="H13" s="294"/>
      <c r="I13" s="294"/>
      <c r="J13" s="294"/>
      <c r="K13" s="294"/>
      <c r="L13" s="28"/>
      <c r="M13" s="294"/>
      <c r="N13" s="294"/>
      <c r="O13" s="294"/>
      <c r="P13" s="294"/>
    </row>
    <row r="14" spans="1:17">
      <c r="A14" s="145" t="s">
        <v>12</v>
      </c>
      <c r="B14" s="19">
        <f>K167</f>
        <v>14062.720000000001</v>
      </c>
      <c r="C14" s="20">
        <v>30000</v>
      </c>
      <c r="D14" s="20">
        <v>30000</v>
      </c>
      <c r="E14" s="10"/>
      <c r="F14" s="10"/>
      <c r="G14" s="10"/>
      <c r="H14" s="29"/>
      <c r="I14" s="30"/>
      <c r="J14" s="29"/>
      <c r="K14" s="10"/>
      <c r="L14" s="10"/>
      <c r="M14" s="10"/>
      <c r="N14" s="10"/>
    </row>
    <row r="15" spans="1:17" ht="19.5" thickBot="1">
      <c r="A15" s="146" t="s">
        <v>16</v>
      </c>
      <c r="B15" s="58">
        <f>SUM(B8:B14)</f>
        <v>6273510.9399999995</v>
      </c>
      <c r="C15" s="58">
        <f>SUM(C8:C14)</f>
        <v>5027199</v>
      </c>
      <c r="D15" s="147">
        <f>SUM(D8:D14)</f>
        <v>5143199</v>
      </c>
      <c r="E15" s="10"/>
      <c r="F15" s="10"/>
      <c r="G15" s="10"/>
      <c r="H15" s="32"/>
      <c r="I15" s="33"/>
      <c r="J15" s="32"/>
      <c r="K15" s="10"/>
      <c r="L15" s="10"/>
      <c r="M15" s="10"/>
      <c r="N15" s="10"/>
    </row>
    <row r="16" spans="1:17" ht="30.75" customHeight="1">
      <c r="M16" s="10"/>
      <c r="N16" s="10"/>
    </row>
    <row r="17" spans="1:63">
      <c r="A17" s="16"/>
      <c r="B17" s="16"/>
      <c r="C17" s="11"/>
      <c r="D17" s="7"/>
      <c r="E17" s="10"/>
      <c r="F17" s="10"/>
      <c r="G17" s="10"/>
      <c r="H17" s="10"/>
      <c r="I17" s="11"/>
      <c r="J17" s="10"/>
      <c r="K17" s="10"/>
      <c r="L17" s="10"/>
      <c r="M17" s="10"/>
      <c r="N17" s="10"/>
    </row>
    <row r="18" spans="1:63" ht="19.5">
      <c r="A18" s="37"/>
      <c r="B18" s="37"/>
      <c r="C18" s="38"/>
      <c r="D18" s="39"/>
      <c r="E18" s="37"/>
      <c r="F18" s="37"/>
      <c r="G18" s="37"/>
      <c r="H18" s="37"/>
      <c r="I18" s="38"/>
      <c r="J18" s="37"/>
      <c r="K18" s="37"/>
      <c r="L18" s="37"/>
      <c r="M18" s="37"/>
      <c r="N18" s="37"/>
      <c r="O18" s="40"/>
      <c r="P18" s="40"/>
    </row>
    <row r="19" spans="1:63" ht="8.25" customHeight="1">
      <c r="A19" s="41"/>
      <c r="B19" s="41"/>
      <c r="C19" s="42"/>
      <c r="D19" s="43"/>
      <c r="E19" s="43"/>
      <c r="F19" s="43"/>
      <c r="G19" s="43"/>
      <c r="H19" s="43"/>
      <c r="I19" s="44"/>
      <c r="J19" s="43"/>
      <c r="K19" s="43"/>
      <c r="L19" s="43"/>
      <c r="M19" s="43"/>
      <c r="N19" s="43"/>
      <c r="O19" s="45"/>
      <c r="P19" s="45"/>
    </row>
    <row r="20" spans="1:63" ht="9.75" customHeight="1">
      <c r="A20" s="41"/>
      <c r="B20" s="41"/>
      <c r="C20" s="42"/>
      <c r="D20" s="41"/>
      <c r="E20" s="41"/>
      <c r="F20" s="41"/>
      <c r="G20" s="41"/>
      <c r="H20" s="41"/>
      <c r="I20" s="42"/>
      <c r="J20" s="41"/>
      <c r="K20" s="41"/>
      <c r="L20" s="41"/>
      <c r="M20" s="41"/>
      <c r="N20" s="41"/>
      <c r="O20" s="46"/>
      <c r="P20" s="46"/>
    </row>
    <row r="21" spans="1:63" s="36" customFormat="1" ht="21.75" customHeight="1" thickBot="1">
      <c r="A21" s="47" t="s">
        <v>17</v>
      </c>
      <c r="B21" s="48"/>
      <c r="C21" s="11"/>
      <c r="D21" s="48" t="s">
        <v>78</v>
      </c>
      <c r="E21" s="13"/>
      <c r="F21" s="13"/>
      <c r="G21" s="13"/>
      <c r="H21" s="13"/>
      <c r="I21" s="14"/>
      <c r="J21" s="13"/>
      <c r="K21" s="10"/>
      <c r="L21" s="10"/>
      <c r="Q21" s="127"/>
      <c r="R21" s="127"/>
      <c r="S21" s="127"/>
      <c r="T21" s="127"/>
      <c r="U21" s="127"/>
      <c r="V21" s="127"/>
      <c r="W21" s="127"/>
      <c r="X21" s="127"/>
      <c r="Y21" s="127"/>
      <c r="Z21" s="127"/>
      <c r="AA21" s="127"/>
      <c r="AB21" s="127"/>
      <c r="AC21" s="127"/>
      <c r="AD21" s="127"/>
      <c r="AE21" s="127"/>
      <c r="AF21" s="127"/>
      <c r="AG21" s="127"/>
      <c r="AH21" s="127"/>
      <c r="AI21" s="127"/>
      <c r="AJ21" s="127"/>
      <c r="AK21" s="127"/>
      <c r="AL21" s="127"/>
      <c r="AM21" s="127"/>
      <c r="AN21" s="127"/>
      <c r="AO21" s="127"/>
      <c r="AP21" s="127"/>
      <c r="AQ21" s="127"/>
      <c r="AR21" s="127"/>
      <c r="AS21" s="127"/>
      <c r="AT21" s="127"/>
      <c r="AU21" s="127"/>
      <c r="AV21" s="127"/>
      <c r="AW21" s="127"/>
      <c r="AX21" s="127"/>
      <c r="AY21" s="127"/>
      <c r="AZ21" s="127"/>
      <c r="BA21" s="127"/>
      <c r="BB21" s="127"/>
      <c r="BC21" s="127"/>
      <c r="BD21" s="127"/>
      <c r="BE21" s="127"/>
      <c r="BF21" s="127"/>
      <c r="BG21" s="127"/>
      <c r="BH21" s="127"/>
      <c r="BI21" s="127"/>
      <c r="BJ21" s="127"/>
      <c r="BK21" s="127"/>
    </row>
    <row r="22" spans="1:63" ht="195" customHeight="1">
      <c r="A22" s="49" t="s">
        <v>18</v>
      </c>
      <c r="B22" s="50" t="s">
        <v>0</v>
      </c>
      <c r="C22" s="51" t="s">
        <v>171</v>
      </c>
      <c r="D22" s="52" t="s">
        <v>80</v>
      </c>
      <c r="E22" s="52" t="s">
        <v>83</v>
      </c>
      <c r="F22" s="52" t="s">
        <v>84</v>
      </c>
      <c r="G22" s="52" t="s">
        <v>81</v>
      </c>
      <c r="H22" s="52" t="s">
        <v>79</v>
      </c>
      <c r="I22" s="51" t="s">
        <v>65</v>
      </c>
      <c r="J22" s="52" t="s">
        <v>8</v>
      </c>
      <c r="K22" s="52" t="s">
        <v>12</v>
      </c>
      <c r="L22" s="52" t="s">
        <v>1</v>
      </c>
      <c r="M22" s="52" t="s">
        <v>10</v>
      </c>
      <c r="N22" s="52" t="s">
        <v>25</v>
      </c>
      <c r="O22" s="53" t="s">
        <v>67</v>
      </c>
      <c r="P22" s="54" t="s">
        <v>75</v>
      </c>
    </row>
    <row r="23" spans="1:63">
      <c r="A23" s="55">
        <v>3</v>
      </c>
      <c r="B23" s="130"/>
      <c r="C23" s="129">
        <f>D23+E23+F23+G23+H23+I23+J23+K23+L23+M23+N23</f>
        <v>5989197.3099999996</v>
      </c>
      <c r="D23" s="194">
        <v>4683200</v>
      </c>
      <c r="E23" s="153">
        <v>235000</v>
      </c>
      <c r="F23" s="154">
        <v>226062.5</v>
      </c>
      <c r="G23" s="226">
        <v>285000</v>
      </c>
      <c r="H23" s="254">
        <v>472171.47</v>
      </c>
      <c r="I23" s="154">
        <v>73700.62</v>
      </c>
      <c r="J23" s="154">
        <v>0</v>
      </c>
      <c r="K23" s="278">
        <v>14062.720000000001</v>
      </c>
      <c r="L23" s="154">
        <v>0</v>
      </c>
      <c r="M23" s="154">
        <v>0</v>
      </c>
      <c r="N23" s="154">
        <v>0</v>
      </c>
      <c r="O23" s="154">
        <v>4999289</v>
      </c>
      <c r="P23" s="154">
        <v>5115289</v>
      </c>
    </row>
    <row r="24" spans="1:63" ht="19.5" thickBot="1">
      <c r="A24" s="57">
        <v>31</v>
      </c>
      <c r="B24" s="57" t="s">
        <v>7</v>
      </c>
      <c r="C24" s="131">
        <f t="shared" ref="C24:C87" si="0">D24+E24+F24+G24+H24+I24+J24+K24+L24+M24+N24</f>
        <v>4520000</v>
      </c>
      <c r="D24" s="216">
        <v>4520000</v>
      </c>
      <c r="E24" s="148">
        <v>0</v>
      </c>
      <c r="F24" s="148">
        <v>0</v>
      </c>
      <c r="G24" s="221">
        <v>0</v>
      </c>
      <c r="H24" s="249">
        <v>0</v>
      </c>
      <c r="I24" s="148">
        <v>0</v>
      </c>
      <c r="J24" s="148">
        <v>0</v>
      </c>
      <c r="K24" s="273">
        <v>0</v>
      </c>
      <c r="L24" s="148">
        <v>0</v>
      </c>
      <c r="M24" s="148">
        <v>0</v>
      </c>
      <c r="N24" s="148">
        <v>0</v>
      </c>
      <c r="O24" s="148">
        <v>4028000</v>
      </c>
      <c r="P24" s="155">
        <v>4144000</v>
      </c>
    </row>
    <row r="25" spans="1:63" s="60" customFormat="1">
      <c r="A25" s="59">
        <v>311</v>
      </c>
      <c r="B25" s="59" t="s">
        <v>21</v>
      </c>
      <c r="C25" s="132">
        <f t="shared" si="0"/>
        <v>3700000</v>
      </c>
      <c r="D25" s="206">
        <v>3700000</v>
      </c>
      <c r="E25" s="149">
        <v>0</v>
      </c>
      <c r="F25" s="149">
        <v>0</v>
      </c>
      <c r="G25" s="222">
        <v>0</v>
      </c>
      <c r="H25" s="250">
        <v>0</v>
      </c>
      <c r="I25" s="149">
        <v>0</v>
      </c>
      <c r="J25" s="149">
        <v>0</v>
      </c>
      <c r="K25" s="274">
        <v>0</v>
      </c>
      <c r="L25" s="149">
        <v>0</v>
      </c>
      <c r="M25" s="149">
        <v>0</v>
      </c>
      <c r="N25" s="156">
        <v>0</v>
      </c>
      <c r="O25" s="156">
        <v>3400000</v>
      </c>
      <c r="P25" s="156">
        <v>3500000</v>
      </c>
      <c r="Q25" s="61"/>
      <c r="R25" s="61"/>
      <c r="S25" s="61"/>
      <c r="T25" s="61"/>
      <c r="U25" s="61"/>
      <c r="V25" s="61"/>
      <c r="W25" s="61"/>
      <c r="X25" s="61"/>
      <c r="Y25" s="61"/>
      <c r="Z25" s="61"/>
      <c r="AA25" s="61"/>
      <c r="AB25" s="61"/>
      <c r="AC25" s="61"/>
      <c r="AD25" s="61"/>
      <c r="AE25" s="61"/>
      <c r="AF25" s="61"/>
      <c r="AG25" s="61"/>
      <c r="AH25" s="61"/>
      <c r="AI25" s="61"/>
      <c r="AJ25" s="61"/>
      <c r="AK25" s="61"/>
      <c r="AL25" s="61"/>
      <c r="AM25" s="61"/>
      <c r="AN25" s="61"/>
      <c r="AO25" s="61"/>
      <c r="AP25" s="61"/>
      <c r="AQ25" s="61"/>
      <c r="AR25" s="61"/>
      <c r="AS25" s="61"/>
      <c r="AT25" s="61"/>
      <c r="AU25" s="61"/>
      <c r="AV25" s="61"/>
      <c r="AW25" s="61"/>
      <c r="AX25" s="61"/>
      <c r="AY25" s="61"/>
      <c r="AZ25" s="61"/>
      <c r="BA25" s="61"/>
      <c r="BB25" s="61"/>
      <c r="BC25" s="61"/>
      <c r="BD25" s="61"/>
      <c r="BE25" s="61"/>
      <c r="BF25" s="61"/>
      <c r="BG25" s="61"/>
      <c r="BH25" s="61"/>
      <c r="BI25" s="61"/>
      <c r="BJ25" s="61"/>
      <c r="BK25" s="61"/>
    </row>
    <row r="26" spans="1:63">
      <c r="A26" s="62">
        <v>31111</v>
      </c>
      <c r="B26" s="62" t="s">
        <v>30</v>
      </c>
      <c r="C26" s="128">
        <f t="shared" si="0"/>
        <v>3700000</v>
      </c>
      <c r="D26" s="207">
        <v>3700000</v>
      </c>
      <c r="E26" s="150">
        <v>0</v>
      </c>
      <c r="F26" s="150">
        <v>0</v>
      </c>
      <c r="G26" s="223">
        <v>0</v>
      </c>
      <c r="H26" s="251">
        <v>0</v>
      </c>
      <c r="I26" s="150">
        <v>0</v>
      </c>
      <c r="J26" s="150">
        <v>0</v>
      </c>
      <c r="K26" s="275">
        <v>0</v>
      </c>
      <c r="L26" s="150">
        <v>0</v>
      </c>
      <c r="M26" s="150">
        <v>0</v>
      </c>
      <c r="N26" s="157">
        <v>0</v>
      </c>
      <c r="O26" s="158">
        <v>3400000</v>
      </c>
      <c r="P26" s="158">
        <v>3500000</v>
      </c>
    </row>
    <row r="27" spans="1:63" s="60" customFormat="1">
      <c r="A27" s="63">
        <v>312</v>
      </c>
      <c r="B27" s="63" t="s">
        <v>19</v>
      </c>
      <c r="C27" s="133">
        <f t="shared" si="0"/>
        <v>155000</v>
      </c>
      <c r="D27" s="219">
        <v>155000</v>
      </c>
      <c r="E27" s="151">
        <v>0</v>
      </c>
      <c r="F27" s="151">
        <v>0</v>
      </c>
      <c r="G27" s="224">
        <v>0</v>
      </c>
      <c r="H27" s="252">
        <v>0</v>
      </c>
      <c r="I27" s="151">
        <v>0</v>
      </c>
      <c r="J27" s="151">
        <v>0</v>
      </c>
      <c r="K27" s="276">
        <v>0</v>
      </c>
      <c r="L27" s="151">
        <v>0</v>
      </c>
      <c r="M27" s="151">
        <v>0</v>
      </c>
      <c r="N27" s="151">
        <v>0</v>
      </c>
      <c r="O27" s="151">
        <v>100000</v>
      </c>
      <c r="P27" s="151">
        <v>100000</v>
      </c>
      <c r="Q27" s="61"/>
      <c r="R27" s="61"/>
      <c r="S27" s="61"/>
      <c r="T27" s="61"/>
      <c r="U27" s="61"/>
      <c r="V27" s="61"/>
      <c r="W27" s="61"/>
      <c r="X27" s="61"/>
      <c r="Y27" s="61"/>
      <c r="Z27" s="61"/>
      <c r="AA27" s="61"/>
      <c r="AB27" s="61"/>
      <c r="AC27" s="61"/>
      <c r="AD27" s="61"/>
      <c r="AE27" s="61"/>
      <c r="AF27" s="61"/>
      <c r="AG27" s="61"/>
      <c r="AH27" s="61"/>
      <c r="AI27" s="61"/>
      <c r="AJ27" s="61"/>
      <c r="AK27" s="61"/>
      <c r="AL27" s="61"/>
      <c r="AM27" s="61"/>
      <c r="AN27" s="61"/>
      <c r="AO27" s="61"/>
      <c r="AP27" s="61"/>
      <c r="AQ27" s="61"/>
      <c r="AR27" s="61"/>
      <c r="AS27" s="61"/>
      <c r="AT27" s="61"/>
      <c r="AU27" s="61"/>
      <c r="AV27" s="61"/>
      <c r="AW27" s="61"/>
      <c r="AX27" s="61"/>
      <c r="AY27" s="61"/>
      <c r="AZ27" s="61"/>
      <c r="BA27" s="61"/>
      <c r="BB27" s="61"/>
      <c r="BC27" s="61"/>
      <c r="BD27" s="61"/>
      <c r="BE27" s="61"/>
      <c r="BF27" s="61"/>
      <c r="BG27" s="61"/>
      <c r="BH27" s="61"/>
      <c r="BI27" s="61"/>
      <c r="BJ27" s="61"/>
      <c r="BK27" s="61"/>
    </row>
    <row r="28" spans="1:63">
      <c r="A28" s="64">
        <v>3121</v>
      </c>
      <c r="B28" s="64" t="s">
        <v>31</v>
      </c>
      <c r="C28" s="128">
        <f t="shared" si="0"/>
        <v>155000</v>
      </c>
      <c r="D28" s="220">
        <v>155000</v>
      </c>
      <c r="E28" s="152">
        <v>0</v>
      </c>
      <c r="F28" s="152">
        <v>0</v>
      </c>
      <c r="G28" s="225">
        <v>0</v>
      </c>
      <c r="H28" s="253">
        <v>0</v>
      </c>
      <c r="I28" s="152">
        <v>0</v>
      </c>
      <c r="J28" s="152">
        <v>0</v>
      </c>
      <c r="K28" s="277">
        <v>0</v>
      </c>
      <c r="L28" s="152">
        <v>0</v>
      </c>
      <c r="M28" s="152">
        <v>0</v>
      </c>
      <c r="N28" s="152">
        <v>0</v>
      </c>
      <c r="O28" s="159">
        <v>100000</v>
      </c>
      <c r="P28" s="159">
        <v>100000</v>
      </c>
    </row>
    <row r="29" spans="1:63" s="60" customFormat="1">
      <c r="A29" s="65">
        <v>313</v>
      </c>
      <c r="B29" s="65" t="s">
        <v>27</v>
      </c>
      <c r="C29" s="133">
        <f t="shared" si="0"/>
        <v>665000</v>
      </c>
      <c r="D29" s="217">
        <v>665000</v>
      </c>
      <c r="E29" s="149">
        <v>0</v>
      </c>
      <c r="F29" s="149">
        <v>0</v>
      </c>
      <c r="G29" s="222">
        <v>0</v>
      </c>
      <c r="H29" s="250">
        <v>0</v>
      </c>
      <c r="I29" s="149">
        <v>0</v>
      </c>
      <c r="J29" s="149">
        <v>0</v>
      </c>
      <c r="K29" s="274">
        <v>0</v>
      </c>
      <c r="L29" s="149">
        <v>0</v>
      </c>
      <c r="M29" s="149">
        <v>0</v>
      </c>
      <c r="N29" s="149">
        <v>0</v>
      </c>
      <c r="O29" s="149">
        <v>528000</v>
      </c>
      <c r="P29" s="149">
        <v>544000</v>
      </c>
      <c r="Q29" s="61"/>
      <c r="R29" s="61"/>
      <c r="S29" s="61"/>
      <c r="T29" s="61"/>
      <c r="U29" s="61"/>
      <c r="V29" s="61"/>
      <c r="W29" s="61"/>
      <c r="X29" s="61"/>
      <c r="Y29" s="61"/>
      <c r="Z29" s="61"/>
      <c r="AA29" s="61"/>
      <c r="AB29" s="61"/>
      <c r="AC29" s="61"/>
      <c r="AD29" s="61"/>
      <c r="AE29" s="61"/>
      <c r="AF29" s="61"/>
      <c r="AG29" s="61"/>
      <c r="AH29" s="61"/>
      <c r="AI29" s="61"/>
      <c r="AJ29" s="61"/>
      <c r="AK29" s="61"/>
      <c r="AL29" s="61"/>
      <c r="AM29" s="61"/>
      <c r="AN29" s="61"/>
      <c r="AO29" s="61"/>
      <c r="AP29" s="61"/>
      <c r="AQ29" s="61"/>
      <c r="AR29" s="61"/>
      <c r="AS29" s="61"/>
      <c r="AT29" s="61"/>
      <c r="AU29" s="61"/>
      <c r="AV29" s="61"/>
      <c r="AW29" s="61"/>
      <c r="AX29" s="61"/>
      <c r="AY29" s="61"/>
      <c r="AZ29" s="61"/>
      <c r="BA29" s="61"/>
      <c r="BB29" s="61"/>
      <c r="BC29" s="61"/>
      <c r="BD29" s="61"/>
      <c r="BE29" s="61"/>
      <c r="BF29" s="61"/>
      <c r="BG29" s="61"/>
      <c r="BH29" s="61"/>
      <c r="BI29" s="61"/>
      <c r="BJ29" s="61"/>
      <c r="BK29" s="61"/>
    </row>
    <row r="30" spans="1:63">
      <c r="A30" s="64">
        <v>3132</v>
      </c>
      <c r="B30" s="64" t="s">
        <v>32</v>
      </c>
      <c r="C30" s="128">
        <f t="shared" si="0"/>
        <v>595000</v>
      </c>
      <c r="D30" s="220">
        <v>595000</v>
      </c>
      <c r="E30" s="152">
        <v>0</v>
      </c>
      <c r="F30" s="152">
        <v>0</v>
      </c>
      <c r="G30" s="225">
        <v>0</v>
      </c>
      <c r="H30" s="253">
        <v>0</v>
      </c>
      <c r="I30" s="152">
        <v>0</v>
      </c>
      <c r="J30" s="152">
        <v>0</v>
      </c>
      <c r="K30" s="277">
        <v>0</v>
      </c>
      <c r="L30" s="152">
        <v>0</v>
      </c>
      <c r="M30" s="152">
        <v>0</v>
      </c>
      <c r="N30" s="152">
        <v>0</v>
      </c>
      <c r="O30" s="159">
        <v>510000</v>
      </c>
      <c r="P30" s="159">
        <v>525000</v>
      </c>
    </row>
    <row r="31" spans="1:63">
      <c r="A31" s="64">
        <v>3133</v>
      </c>
      <c r="B31" s="64" t="s">
        <v>33</v>
      </c>
      <c r="C31" s="128">
        <f t="shared" si="0"/>
        <v>70000</v>
      </c>
      <c r="D31" s="220">
        <v>70000</v>
      </c>
      <c r="E31" s="160">
        <v>0</v>
      </c>
      <c r="F31" s="160">
        <v>0</v>
      </c>
      <c r="G31" s="225">
        <v>0</v>
      </c>
      <c r="H31" s="253">
        <v>0</v>
      </c>
      <c r="I31" s="152">
        <v>0</v>
      </c>
      <c r="J31" s="152">
        <v>0</v>
      </c>
      <c r="K31" s="277">
        <v>0</v>
      </c>
      <c r="L31" s="152">
        <v>0</v>
      </c>
      <c r="M31" s="152">
        <v>0</v>
      </c>
      <c r="N31" s="152">
        <v>0</v>
      </c>
      <c r="O31" s="159">
        <v>18000</v>
      </c>
      <c r="P31" s="159">
        <v>19000</v>
      </c>
    </row>
    <row r="32" spans="1:63" ht="19.5" thickBot="1">
      <c r="A32" s="57">
        <v>32</v>
      </c>
      <c r="B32" s="57" t="s">
        <v>20</v>
      </c>
      <c r="C32" s="131">
        <f t="shared" si="0"/>
        <v>1462771.2</v>
      </c>
      <c r="D32" s="216">
        <v>163200</v>
      </c>
      <c r="E32" s="161">
        <v>231467</v>
      </c>
      <c r="F32" s="161">
        <v>226062.5</v>
      </c>
      <c r="G32" s="221">
        <v>285000</v>
      </c>
      <c r="H32" s="249">
        <v>469278.35999999993</v>
      </c>
      <c r="I32" s="148">
        <v>73700.62</v>
      </c>
      <c r="J32" s="148">
        <v>0</v>
      </c>
      <c r="K32" s="273">
        <v>14062.720000000001</v>
      </c>
      <c r="L32" s="148">
        <v>0</v>
      </c>
      <c r="M32" s="148">
        <v>0</v>
      </c>
      <c r="N32" s="148">
        <v>0</v>
      </c>
      <c r="O32" s="148">
        <v>965713</v>
      </c>
      <c r="P32" s="148">
        <v>965713</v>
      </c>
    </row>
    <row r="33" spans="1:63" s="60" customFormat="1" ht="33" customHeight="1">
      <c r="A33" s="59">
        <v>321</v>
      </c>
      <c r="B33" s="66" t="s">
        <v>64</v>
      </c>
      <c r="C33" s="133">
        <f t="shared" si="0"/>
        <v>390243.66</v>
      </c>
      <c r="D33" s="195">
        <v>0</v>
      </c>
      <c r="E33" s="162">
        <v>27644</v>
      </c>
      <c r="F33" s="162">
        <v>0</v>
      </c>
      <c r="G33" s="227">
        <v>285000</v>
      </c>
      <c r="H33" s="255">
        <v>64318.659999999996</v>
      </c>
      <c r="I33" s="156">
        <v>11756</v>
      </c>
      <c r="J33" s="156">
        <v>0</v>
      </c>
      <c r="K33" s="279">
        <v>1525</v>
      </c>
      <c r="L33" s="156">
        <v>0</v>
      </c>
      <c r="M33" s="156">
        <v>0</v>
      </c>
      <c r="N33" s="156">
        <v>0</v>
      </c>
      <c r="O33" s="156">
        <v>324430</v>
      </c>
      <c r="P33" s="156">
        <v>324430</v>
      </c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  <c r="AB33" s="61"/>
      <c r="AC33" s="61"/>
      <c r="AD33" s="61"/>
      <c r="AE33" s="61"/>
      <c r="AF33" s="61"/>
      <c r="AG33" s="61"/>
      <c r="AH33" s="61"/>
      <c r="AI33" s="61"/>
      <c r="AJ33" s="61"/>
      <c r="AK33" s="61"/>
      <c r="AL33" s="61"/>
      <c r="AM33" s="61"/>
      <c r="AN33" s="61"/>
      <c r="AO33" s="61"/>
      <c r="AP33" s="61"/>
      <c r="AQ33" s="61"/>
      <c r="AR33" s="61"/>
      <c r="AS33" s="61"/>
      <c r="AT33" s="61"/>
      <c r="AU33" s="61"/>
      <c r="AV33" s="61"/>
      <c r="AW33" s="61"/>
      <c r="AX33" s="61"/>
      <c r="AY33" s="61"/>
      <c r="AZ33" s="61"/>
      <c r="BA33" s="61"/>
      <c r="BB33" s="61"/>
      <c r="BC33" s="61"/>
      <c r="BD33" s="61"/>
      <c r="BE33" s="61"/>
      <c r="BF33" s="61"/>
      <c r="BG33" s="61"/>
      <c r="BH33" s="61"/>
      <c r="BI33" s="61"/>
      <c r="BJ33" s="61"/>
      <c r="BK33" s="61"/>
    </row>
    <row r="34" spans="1:63" s="69" customFormat="1">
      <c r="A34" s="67">
        <v>3211</v>
      </c>
      <c r="B34" s="68" t="s">
        <v>34</v>
      </c>
      <c r="C34" s="192">
        <f t="shared" si="0"/>
        <v>90176.459999999992</v>
      </c>
      <c r="D34" s="196">
        <v>0</v>
      </c>
      <c r="E34" s="163">
        <v>22784</v>
      </c>
      <c r="F34" s="163">
        <v>0</v>
      </c>
      <c r="G34" s="229">
        <v>0</v>
      </c>
      <c r="H34" s="256">
        <v>54111.46</v>
      </c>
      <c r="I34" s="164">
        <v>11756</v>
      </c>
      <c r="J34" s="164">
        <v>0</v>
      </c>
      <c r="K34" s="281">
        <v>1525</v>
      </c>
      <c r="L34" s="164">
        <v>0</v>
      </c>
      <c r="M34" s="164">
        <v>0</v>
      </c>
      <c r="N34" s="164">
        <v>0</v>
      </c>
      <c r="O34" s="164">
        <v>50692</v>
      </c>
      <c r="P34" s="164">
        <v>50692</v>
      </c>
      <c r="Q34" s="56"/>
      <c r="R34" s="56"/>
      <c r="S34" s="56"/>
      <c r="T34" s="56"/>
      <c r="U34" s="56"/>
      <c r="V34" s="56"/>
      <c r="W34" s="56"/>
      <c r="X34" s="56"/>
      <c r="Y34" s="56"/>
      <c r="Z34" s="56"/>
      <c r="AA34" s="56"/>
      <c r="AB34" s="56"/>
      <c r="AC34" s="56"/>
      <c r="AD34" s="56"/>
      <c r="AE34" s="56"/>
      <c r="AF34" s="56"/>
      <c r="AG34" s="56"/>
      <c r="AH34" s="56"/>
      <c r="AI34" s="56"/>
      <c r="AJ34" s="56"/>
      <c r="AK34" s="56"/>
      <c r="AL34" s="56"/>
      <c r="AM34" s="56"/>
      <c r="AN34" s="56"/>
      <c r="AO34" s="56"/>
      <c r="AP34" s="56"/>
      <c r="AQ34" s="56"/>
      <c r="AR34" s="56"/>
      <c r="AS34" s="56"/>
      <c r="AT34" s="56"/>
      <c r="AU34" s="56"/>
      <c r="AV34" s="56"/>
      <c r="AW34" s="56"/>
      <c r="AX34" s="56"/>
      <c r="AY34" s="56"/>
      <c r="AZ34" s="56"/>
      <c r="BA34" s="56"/>
      <c r="BB34" s="56"/>
      <c r="BC34" s="56"/>
      <c r="BD34" s="56"/>
      <c r="BE34" s="56"/>
      <c r="BF34" s="56"/>
      <c r="BG34" s="56"/>
      <c r="BH34" s="56"/>
      <c r="BI34" s="56"/>
      <c r="BJ34" s="56"/>
      <c r="BK34" s="56"/>
    </row>
    <row r="35" spans="1:63">
      <c r="A35" s="62">
        <v>32111</v>
      </c>
      <c r="B35" s="70" t="s">
        <v>90</v>
      </c>
      <c r="C35" s="128">
        <f t="shared" si="0"/>
        <v>18878</v>
      </c>
      <c r="D35" s="197">
        <v>0</v>
      </c>
      <c r="E35" s="165">
        <v>6300</v>
      </c>
      <c r="F35" s="165">
        <v>0</v>
      </c>
      <c r="G35" s="228">
        <v>0</v>
      </c>
      <c r="H35" s="257">
        <v>6728</v>
      </c>
      <c r="I35" s="157">
        <v>5000</v>
      </c>
      <c r="J35" s="157">
        <v>0</v>
      </c>
      <c r="K35" s="280">
        <v>850</v>
      </c>
      <c r="L35" s="157">
        <v>0</v>
      </c>
      <c r="M35" s="157">
        <v>0</v>
      </c>
      <c r="N35" s="157">
        <v>0</v>
      </c>
      <c r="O35" s="158">
        <v>18816</v>
      </c>
      <c r="P35" s="158">
        <v>18816</v>
      </c>
    </row>
    <row r="36" spans="1:63" ht="36.75">
      <c r="A36" s="62">
        <v>32112</v>
      </c>
      <c r="B36" s="70" t="s">
        <v>91</v>
      </c>
      <c r="C36" s="128">
        <f t="shared" si="0"/>
        <v>445.53999999999996</v>
      </c>
      <c r="D36" s="197">
        <v>0</v>
      </c>
      <c r="E36" s="165">
        <v>0</v>
      </c>
      <c r="F36" s="165">
        <v>0</v>
      </c>
      <c r="G36" s="228">
        <v>0</v>
      </c>
      <c r="H36" s="257">
        <v>445.53999999999996</v>
      </c>
      <c r="I36" s="157">
        <v>0</v>
      </c>
      <c r="J36" s="157">
        <v>0</v>
      </c>
      <c r="K36" s="280">
        <v>0</v>
      </c>
      <c r="L36" s="157">
        <v>0</v>
      </c>
      <c r="M36" s="157">
        <v>0</v>
      </c>
      <c r="N36" s="157">
        <v>0</v>
      </c>
      <c r="O36" s="158">
        <v>3800</v>
      </c>
      <c r="P36" s="158">
        <v>3800</v>
      </c>
    </row>
    <row r="37" spans="1:63" ht="36.75">
      <c r="A37" s="62">
        <v>32113</v>
      </c>
      <c r="B37" s="70" t="s">
        <v>92</v>
      </c>
      <c r="C37" s="128">
        <f t="shared" si="0"/>
        <v>12710.02</v>
      </c>
      <c r="D37" s="197">
        <v>0</v>
      </c>
      <c r="E37" s="165">
        <v>5145</v>
      </c>
      <c r="F37" s="165">
        <v>0</v>
      </c>
      <c r="G37" s="228">
        <v>0</v>
      </c>
      <c r="H37" s="257">
        <v>2565.02</v>
      </c>
      <c r="I37" s="157">
        <v>5000</v>
      </c>
      <c r="J37" s="157">
        <v>0</v>
      </c>
      <c r="K37" s="280">
        <v>0</v>
      </c>
      <c r="L37" s="157">
        <v>0</v>
      </c>
      <c r="M37" s="157">
        <v>0</v>
      </c>
      <c r="N37" s="157">
        <v>0</v>
      </c>
      <c r="O37" s="158">
        <v>13145</v>
      </c>
      <c r="P37" s="158">
        <v>13145</v>
      </c>
    </row>
    <row r="38" spans="1:63" ht="36.75">
      <c r="A38" s="62">
        <v>32114</v>
      </c>
      <c r="B38" s="70" t="s">
        <v>93</v>
      </c>
      <c r="C38" s="128">
        <f t="shared" si="0"/>
        <v>3427</v>
      </c>
      <c r="D38" s="197">
        <v>0</v>
      </c>
      <c r="E38" s="165">
        <v>0</v>
      </c>
      <c r="F38" s="165">
        <v>0</v>
      </c>
      <c r="G38" s="228">
        <v>0</v>
      </c>
      <c r="H38" s="257">
        <v>1671</v>
      </c>
      <c r="I38" s="157">
        <v>1756</v>
      </c>
      <c r="J38" s="157">
        <v>0</v>
      </c>
      <c r="K38" s="280">
        <v>0</v>
      </c>
      <c r="L38" s="157">
        <v>0</v>
      </c>
      <c r="M38" s="157">
        <v>0</v>
      </c>
      <c r="N38" s="157">
        <v>0</v>
      </c>
      <c r="O38" s="158">
        <v>2500</v>
      </c>
      <c r="P38" s="158">
        <v>2500</v>
      </c>
    </row>
    <row r="39" spans="1:63" ht="36.75">
      <c r="A39" s="62">
        <v>32115</v>
      </c>
      <c r="B39" s="70" t="s">
        <v>94</v>
      </c>
      <c r="C39" s="128">
        <f t="shared" si="0"/>
        <v>54049.1</v>
      </c>
      <c r="D39" s="197">
        <v>0</v>
      </c>
      <c r="E39" s="165">
        <v>11339</v>
      </c>
      <c r="F39" s="165">
        <v>0</v>
      </c>
      <c r="G39" s="228">
        <v>0</v>
      </c>
      <c r="H39" s="257">
        <v>42035.1</v>
      </c>
      <c r="I39" s="157">
        <v>0</v>
      </c>
      <c r="J39" s="157">
        <v>0</v>
      </c>
      <c r="K39" s="280">
        <v>675</v>
      </c>
      <c r="L39" s="157">
        <v>0</v>
      </c>
      <c r="M39" s="157">
        <v>0</v>
      </c>
      <c r="N39" s="157">
        <v>0</v>
      </c>
      <c r="O39" s="158">
        <v>12431</v>
      </c>
      <c r="P39" s="158">
        <v>13431</v>
      </c>
    </row>
    <row r="40" spans="1:63" ht="36.75">
      <c r="A40" s="62">
        <v>32116</v>
      </c>
      <c r="B40" s="70" t="s">
        <v>95</v>
      </c>
      <c r="C40" s="128">
        <f t="shared" si="0"/>
        <v>666.80000000000007</v>
      </c>
      <c r="D40" s="197">
        <v>0</v>
      </c>
      <c r="E40" s="165">
        <v>0</v>
      </c>
      <c r="F40" s="165">
        <v>0</v>
      </c>
      <c r="G40" s="228">
        <v>0</v>
      </c>
      <c r="H40" s="257">
        <v>666.80000000000007</v>
      </c>
      <c r="I40" s="157">
        <v>0</v>
      </c>
      <c r="J40" s="157">
        <v>0</v>
      </c>
      <c r="K40" s="280">
        <v>0</v>
      </c>
      <c r="L40" s="157">
        <v>0</v>
      </c>
      <c r="M40" s="157">
        <v>0</v>
      </c>
      <c r="N40" s="157">
        <v>0</v>
      </c>
      <c r="O40" s="158">
        <v>0</v>
      </c>
      <c r="P40" s="158">
        <v>0</v>
      </c>
    </row>
    <row r="41" spans="1:63">
      <c r="A41" s="62">
        <v>32117</v>
      </c>
      <c r="B41" s="70" t="s">
        <v>96</v>
      </c>
      <c r="C41" s="128">
        <f t="shared" si="0"/>
        <v>0</v>
      </c>
      <c r="D41" s="197">
        <v>0</v>
      </c>
      <c r="E41" s="165">
        <v>0</v>
      </c>
      <c r="F41" s="165">
        <v>0</v>
      </c>
      <c r="G41" s="228">
        <v>0</v>
      </c>
      <c r="H41" s="257">
        <v>0</v>
      </c>
      <c r="I41" s="157">
        <v>0</v>
      </c>
      <c r="J41" s="157">
        <v>0</v>
      </c>
      <c r="K41" s="280">
        <v>0</v>
      </c>
      <c r="L41" s="157">
        <v>0</v>
      </c>
      <c r="M41" s="157">
        <v>0</v>
      </c>
      <c r="N41" s="157">
        <v>0</v>
      </c>
      <c r="O41" s="158">
        <v>0</v>
      </c>
      <c r="P41" s="158">
        <v>0</v>
      </c>
    </row>
    <row r="42" spans="1:63" s="69" customFormat="1">
      <c r="A42" s="67">
        <v>3212</v>
      </c>
      <c r="B42" s="68" t="s">
        <v>35</v>
      </c>
      <c r="C42" s="134">
        <f t="shared" si="0"/>
        <v>285000</v>
      </c>
      <c r="D42" s="196">
        <v>0</v>
      </c>
      <c r="E42" s="163">
        <v>0</v>
      </c>
      <c r="F42" s="163">
        <v>0</v>
      </c>
      <c r="G42" s="229">
        <v>285000</v>
      </c>
      <c r="H42" s="256">
        <v>0</v>
      </c>
      <c r="I42" s="164">
        <v>0</v>
      </c>
      <c r="J42" s="164">
        <v>0</v>
      </c>
      <c r="K42" s="281">
        <v>0</v>
      </c>
      <c r="L42" s="164">
        <v>0</v>
      </c>
      <c r="M42" s="164">
        <v>0</v>
      </c>
      <c r="N42" s="164">
        <v>0</v>
      </c>
      <c r="O42" s="164">
        <v>244250</v>
      </c>
      <c r="P42" s="164">
        <v>244250</v>
      </c>
      <c r="Q42" s="56"/>
      <c r="R42" s="56"/>
      <c r="S42" s="56"/>
      <c r="T42" s="56"/>
      <c r="U42" s="56"/>
      <c r="V42" s="56"/>
      <c r="W42" s="56"/>
      <c r="X42" s="56"/>
      <c r="Y42" s="56"/>
      <c r="Z42" s="56"/>
      <c r="AA42" s="56"/>
      <c r="AB42" s="56"/>
      <c r="AC42" s="56"/>
      <c r="AD42" s="56"/>
      <c r="AE42" s="56"/>
      <c r="AF42" s="56"/>
      <c r="AG42" s="56"/>
      <c r="AH42" s="56"/>
      <c r="AI42" s="56"/>
      <c r="AJ42" s="56"/>
      <c r="AK42" s="56"/>
      <c r="AL42" s="56"/>
      <c r="AM42" s="56"/>
      <c r="AN42" s="56"/>
      <c r="AO42" s="56"/>
      <c r="AP42" s="56"/>
      <c r="AQ42" s="56"/>
      <c r="AR42" s="56"/>
      <c r="AS42" s="56"/>
      <c r="AT42" s="56"/>
      <c r="AU42" s="56"/>
      <c r="AV42" s="56"/>
      <c r="AW42" s="56"/>
      <c r="AX42" s="56"/>
      <c r="AY42" s="56"/>
      <c r="AZ42" s="56"/>
      <c r="BA42" s="56"/>
      <c r="BB42" s="56"/>
      <c r="BC42" s="56"/>
      <c r="BD42" s="56"/>
      <c r="BE42" s="56"/>
      <c r="BF42" s="56"/>
      <c r="BG42" s="56"/>
      <c r="BH42" s="56"/>
      <c r="BI42" s="56"/>
      <c r="BJ42" s="56"/>
      <c r="BK42" s="56"/>
    </row>
    <row r="43" spans="1:63" s="69" customFormat="1">
      <c r="A43" s="67">
        <v>3213</v>
      </c>
      <c r="B43" s="68" t="s">
        <v>36</v>
      </c>
      <c r="C43" s="134">
        <f t="shared" si="0"/>
        <v>15067.2</v>
      </c>
      <c r="D43" s="196">
        <v>0</v>
      </c>
      <c r="E43" s="163">
        <v>4860</v>
      </c>
      <c r="F43" s="163">
        <v>0</v>
      </c>
      <c r="G43" s="239">
        <v>0</v>
      </c>
      <c r="H43" s="256">
        <v>10207.200000000001</v>
      </c>
      <c r="I43" s="164">
        <v>0</v>
      </c>
      <c r="J43" s="164">
        <v>0</v>
      </c>
      <c r="K43" s="281">
        <v>0</v>
      </c>
      <c r="L43" s="164">
        <v>0</v>
      </c>
      <c r="M43" s="164">
        <v>0</v>
      </c>
      <c r="N43" s="164">
        <v>0</v>
      </c>
      <c r="O43" s="164">
        <v>14708</v>
      </c>
      <c r="P43" s="164">
        <v>14708</v>
      </c>
      <c r="Q43" s="56"/>
      <c r="R43" s="56"/>
      <c r="S43" s="56"/>
      <c r="T43" s="56"/>
      <c r="U43" s="56"/>
      <c r="V43" s="56"/>
      <c r="W43" s="56"/>
      <c r="X43" s="56"/>
      <c r="Y43" s="56"/>
      <c r="Z43" s="56"/>
      <c r="AA43" s="56"/>
      <c r="AB43" s="56"/>
      <c r="AC43" s="56"/>
      <c r="AD43" s="56"/>
      <c r="AE43" s="56"/>
      <c r="AF43" s="56"/>
      <c r="AG43" s="56"/>
      <c r="AH43" s="56"/>
      <c r="AI43" s="56"/>
      <c r="AJ43" s="56"/>
      <c r="AK43" s="56"/>
      <c r="AL43" s="56"/>
      <c r="AM43" s="56"/>
      <c r="AN43" s="56"/>
      <c r="AO43" s="56"/>
      <c r="AP43" s="56"/>
      <c r="AQ43" s="56"/>
      <c r="AR43" s="56"/>
      <c r="AS43" s="56"/>
      <c r="AT43" s="56"/>
      <c r="AU43" s="56"/>
      <c r="AV43" s="56"/>
      <c r="AW43" s="56"/>
      <c r="AX43" s="56"/>
      <c r="AY43" s="56"/>
      <c r="AZ43" s="56"/>
      <c r="BA43" s="56"/>
      <c r="BB43" s="56"/>
      <c r="BC43" s="56"/>
      <c r="BD43" s="56"/>
      <c r="BE43" s="56"/>
      <c r="BF43" s="56"/>
      <c r="BG43" s="56"/>
      <c r="BH43" s="56"/>
      <c r="BI43" s="56"/>
      <c r="BJ43" s="56"/>
      <c r="BK43" s="56"/>
    </row>
    <row r="44" spans="1:63" ht="36.75">
      <c r="A44" s="62">
        <v>32131</v>
      </c>
      <c r="B44" s="70" t="s">
        <v>97</v>
      </c>
      <c r="C44" s="128">
        <f t="shared" si="0"/>
        <v>15067.2</v>
      </c>
      <c r="D44" s="197">
        <v>0</v>
      </c>
      <c r="E44" s="165">
        <v>4860</v>
      </c>
      <c r="F44" s="165">
        <v>0</v>
      </c>
      <c r="G44" s="232">
        <v>0</v>
      </c>
      <c r="H44" s="257">
        <v>10207.200000000001</v>
      </c>
      <c r="I44" s="157">
        <v>0</v>
      </c>
      <c r="J44" s="157">
        <v>0</v>
      </c>
      <c r="K44" s="280">
        <v>0</v>
      </c>
      <c r="L44" s="157">
        <v>0</v>
      </c>
      <c r="M44" s="157">
        <v>0</v>
      </c>
      <c r="N44" s="157">
        <v>0</v>
      </c>
      <c r="O44" s="158">
        <v>12746</v>
      </c>
      <c r="P44" s="158">
        <v>12746</v>
      </c>
    </row>
    <row r="45" spans="1:63">
      <c r="A45" s="62">
        <v>32132</v>
      </c>
      <c r="B45" s="70" t="s">
        <v>98</v>
      </c>
      <c r="C45" s="128">
        <f t="shared" si="0"/>
        <v>0</v>
      </c>
      <c r="D45" s="197">
        <v>0</v>
      </c>
      <c r="E45" s="165">
        <v>0</v>
      </c>
      <c r="F45" s="165">
        <v>0</v>
      </c>
      <c r="G45" s="232">
        <v>0</v>
      </c>
      <c r="H45" s="257">
        <v>0</v>
      </c>
      <c r="I45" s="157">
        <v>0</v>
      </c>
      <c r="J45" s="157">
        <v>0</v>
      </c>
      <c r="K45" s="280">
        <v>0</v>
      </c>
      <c r="L45" s="157">
        <v>0</v>
      </c>
      <c r="M45" s="157">
        <v>0</v>
      </c>
      <c r="N45" s="157">
        <v>0</v>
      </c>
      <c r="O45" s="158">
        <v>1962</v>
      </c>
      <c r="P45" s="158">
        <v>1962</v>
      </c>
    </row>
    <row r="46" spans="1:63" s="69" customFormat="1" ht="36.75">
      <c r="A46" s="67">
        <v>3214</v>
      </c>
      <c r="B46" s="68" t="s">
        <v>61</v>
      </c>
      <c r="C46" s="134">
        <f t="shared" si="0"/>
        <v>0</v>
      </c>
      <c r="D46" s="196">
        <v>0</v>
      </c>
      <c r="E46" s="163">
        <v>0</v>
      </c>
      <c r="F46" s="163">
        <v>0</v>
      </c>
      <c r="G46" s="239">
        <v>0</v>
      </c>
      <c r="H46" s="256">
        <v>0</v>
      </c>
      <c r="I46" s="164">
        <v>0</v>
      </c>
      <c r="J46" s="164">
        <v>0</v>
      </c>
      <c r="K46" s="281">
        <v>0</v>
      </c>
      <c r="L46" s="164">
        <v>0</v>
      </c>
      <c r="M46" s="164">
        <v>0</v>
      </c>
      <c r="N46" s="164">
        <v>0</v>
      </c>
      <c r="O46" s="164">
        <v>14780</v>
      </c>
      <c r="P46" s="164">
        <v>14780</v>
      </c>
      <c r="Q46" s="56"/>
      <c r="R46" s="56"/>
      <c r="S46" s="56"/>
      <c r="T46" s="56"/>
      <c r="U46" s="56"/>
      <c r="V46" s="56"/>
      <c r="W46" s="56"/>
      <c r="X46" s="56"/>
      <c r="Y46" s="56"/>
      <c r="Z46" s="56"/>
      <c r="AA46" s="56"/>
      <c r="AB46" s="56"/>
      <c r="AC46" s="56"/>
      <c r="AD46" s="56"/>
      <c r="AE46" s="56"/>
      <c r="AF46" s="56"/>
      <c r="AG46" s="56"/>
      <c r="AH46" s="56"/>
      <c r="AI46" s="56"/>
      <c r="AJ46" s="56"/>
      <c r="AK46" s="56"/>
      <c r="AL46" s="56"/>
      <c r="AM46" s="56"/>
      <c r="AN46" s="56"/>
      <c r="AO46" s="56"/>
      <c r="AP46" s="56"/>
      <c r="AQ46" s="56"/>
      <c r="AR46" s="56"/>
      <c r="AS46" s="56"/>
      <c r="AT46" s="56"/>
      <c r="AU46" s="56"/>
      <c r="AV46" s="56"/>
      <c r="AW46" s="56"/>
      <c r="AX46" s="56"/>
      <c r="AY46" s="56"/>
      <c r="AZ46" s="56"/>
      <c r="BA46" s="56"/>
      <c r="BB46" s="56"/>
      <c r="BC46" s="56"/>
      <c r="BD46" s="56"/>
      <c r="BE46" s="56"/>
      <c r="BF46" s="56"/>
      <c r="BG46" s="56"/>
      <c r="BH46" s="56"/>
      <c r="BI46" s="56"/>
      <c r="BJ46" s="56"/>
      <c r="BK46" s="56"/>
    </row>
    <row r="47" spans="1:63" ht="36.75">
      <c r="A47" s="62">
        <v>32141</v>
      </c>
      <c r="B47" s="70" t="s">
        <v>61</v>
      </c>
      <c r="C47" s="128">
        <f t="shared" si="0"/>
        <v>0</v>
      </c>
      <c r="D47" s="197">
        <v>0</v>
      </c>
      <c r="E47" s="165">
        <v>0</v>
      </c>
      <c r="F47" s="165">
        <v>0</v>
      </c>
      <c r="G47" s="232">
        <v>0</v>
      </c>
      <c r="H47" s="257">
        <v>0</v>
      </c>
      <c r="I47" s="157">
        <v>0</v>
      </c>
      <c r="J47" s="157">
        <v>0</v>
      </c>
      <c r="K47" s="280">
        <v>0</v>
      </c>
      <c r="L47" s="157">
        <v>0</v>
      </c>
      <c r="M47" s="157">
        <v>0</v>
      </c>
      <c r="N47" s="157">
        <v>0</v>
      </c>
      <c r="O47" s="158">
        <v>14780</v>
      </c>
      <c r="P47" s="158">
        <v>16780</v>
      </c>
    </row>
    <row r="48" spans="1:63" ht="36.75">
      <c r="A48" s="62">
        <v>32149</v>
      </c>
      <c r="B48" s="70" t="s">
        <v>99</v>
      </c>
      <c r="C48" s="128">
        <f t="shared" si="0"/>
        <v>0</v>
      </c>
      <c r="D48" s="197">
        <v>0</v>
      </c>
      <c r="E48" s="165">
        <v>0</v>
      </c>
      <c r="F48" s="165">
        <v>0</v>
      </c>
      <c r="G48" s="232">
        <v>0</v>
      </c>
      <c r="H48" s="257">
        <v>0</v>
      </c>
      <c r="I48" s="157">
        <v>0</v>
      </c>
      <c r="J48" s="157">
        <v>0</v>
      </c>
      <c r="K48" s="280">
        <v>0</v>
      </c>
      <c r="L48" s="157">
        <v>0</v>
      </c>
      <c r="M48" s="157">
        <v>0</v>
      </c>
      <c r="N48" s="157">
        <v>0</v>
      </c>
      <c r="O48" s="158">
        <v>0</v>
      </c>
      <c r="P48" s="158">
        <v>0</v>
      </c>
    </row>
    <row r="49" spans="1:63" s="60" customFormat="1" ht="36.75">
      <c r="A49" s="63">
        <v>322</v>
      </c>
      <c r="B49" s="71" t="s">
        <v>3</v>
      </c>
      <c r="C49" s="136">
        <f t="shared" si="0"/>
        <v>147192.19</v>
      </c>
      <c r="D49" s="209">
        <v>0</v>
      </c>
      <c r="E49" s="166">
        <v>87382.46</v>
      </c>
      <c r="F49" s="166">
        <v>0</v>
      </c>
      <c r="G49" s="233">
        <v>0</v>
      </c>
      <c r="H49" s="258">
        <v>50865.109999999993</v>
      </c>
      <c r="I49" s="151">
        <v>8944.6200000000008</v>
      </c>
      <c r="J49" s="151">
        <v>0</v>
      </c>
      <c r="K49" s="276">
        <v>0</v>
      </c>
      <c r="L49" s="151">
        <v>0</v>
      </c>
      <c r="M49" s="151">
        <v>0</v>
      </c>
      <c r="N49" s="151">
        <v>0</v>
      </c>
      <c r="O49" s="151">
        <v>127139</v>
      </c>
      <c r="P49" s="151">
        <v>127139</v>
      </c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1"/>
      <c r="AD49" s="61"/>
      <c r="AE49" s="61"/>
      <c r="AF49" s="61"/>
      <c r="AG49" s="61"/>
      <c r="AH49" s="61"/>
      <c r="AI49" s="61"/>
      <c r="AJ49" s="61"/>
      <c r="AK49" s="61"/>
      <c r="AL49" s="61"/>
      <c r="AM49" s="61"/>
      <c r="AN49" s="61"/>
      <c r="AO49" s="61"/>
      <c r="AP49" s="61"/>
      <c r="AQ49" s="61"/>
      <c r="AR49" s="61"/>
      <c r="AS49" s="61"/>
      <c r="AT49" s="61"/>
      <c r="AU49" s="61"/>
      <c r="AV49" s="61"/>
      <c r="AW49" s="61"/>
      <c r="AX49" s="61"/>
      <c r="AY49" s="61"/>
      <c r="AZ49" s="61"/>
      <c r="BA49" s="61"/>
      <c r="BB49" s="61"/>
      <c r="BC49" s="61"/>
      <c r="BD49" s="61"/>
      <c r="BE49" s="61"/>
      <c r="BF49" s="61"/>
      <c r="BG49" s="61"/>
      <c r="BH49" s="61"/>
      <c r="BI49" s="61"/>
      <c r="BJ49" s="61"/>
      <c r="BK49" s="61"/>
    </row>
    <row r="50" spans="1:63" s="69" customFormat="1">
      <c r="A50" s="72">
        <v>3221</v>
      </c>
      <c r="B50" s="73" t="s">
        <v>37</v>
      </c>
      <c r="C50" s="190">
        <f t="shared" si="0"/>
        <v>36810.78</v>
      </c>
      <c r="D50" s="198">
        <v>0</v>
      </c>
      <c r="E50" s="167">
        <v>24486.68</v>
      </c>
      <c r="F50" s="163">
        <v>0</v>
      </c>
      <c r="G50" s="239">
        <v>0</v>
      </c>
      <c r="H50" s="256">
        <v>12324.099999999999</v>
      </c>
      <c r="I50" s="168">
        <v>0</v>
      </c>
      <c r="J50" s="168">
        <v>0</v>
      </c>
      <c r="K50" s="282">
        <v>0</v>
      </c>
      <c r="L50" s="168">
        <v>0</v>
      </c>
      <c r="M50" s="168">
        <v>0</v>
      </c>
      <c r="N50" s="168">
        <v>0</v>
      </c>
      <c r="O50" s="164">
        <v>44784</v>
      </c>
      <c r="P50" s="164">
        <v>44784</v>
      </c>
      <c r="Q50" s="56"/>
      <c r="R50" s="56"/>
      <c r="S50" s="56"/>
      <c r="T50" s="56"/>
      <c r="U50" s="56"/>
      <c r="V50" s="56"/>
      <c r="W50" s="56"/>
      <c r="X50" s="56"/>
      <c r="Y50" s="56"/>
      <c r="Z50" s="56"/>
      <c r="AA50" s="56"/>
      <c r="AB50" s="56"/>
      <c r="AC50" s="56"/>
      <c r="AD50" s="56"/>
      <c r="AE50" s="56"/>
      <c r="AF50" s="56"/>
      <c r="AG50" s="56"/>
      <c r="AH50" s="56"/>
      <c r="AI50" s="56"/>
      <c r="AJ50" s="56"/>
      <c r="AK50" s="56"/>
      <c r="AL50" s="56"/>
      <c r="AM50" s="56"/>
      <c r="AN50" s="56"/>
      <c r="AO50" s="56"/>
      <c r="AP50" s="56"/>
      <c r="AQ50" s="56"/>
      <c r="AR50" s="56"/>
      <c r="AS50" s="56"/>
      <c r="AT50" s="56"/>
      <c r="AU50" s="56"/>
      <c r="AV50" s="56"/>
      <c r="AW50" s="56"/>
      <c r="AX50" s="56"/>
      <c r="AY50" s="56"/>
      <c r="AZ50" s="56"/>
      <c r="BA50" s="56"/>
      <c r="BB50" s="56"/>
      <c r="BC50" s="56"/>
      <c r="BD50" s="56"/>
      <c r="BE50" s="56"/>
      <c r="BF50" s="56"/>
      <c r="BG50" s="56"/>
      <c r="BH50" s="56"/>
      <c r="BI50" s="56"/>
      <c r="BJ50" s="56"/>
      <c r="BK50" s="56"/>
    </row>
    <row r="51" spans="1:63">
      <c r="A51" s="74">
        <v>32211</v>
      </c>
      <c r="B51" s="75" t="s">
        <v>37</v>
      </c>
      <c r="C51" s="128">
        <f t="shared" si="0"/>
        <v>12358</v>
      </c>
      <c r="D51" s="199">
        <v>0</v>
      </c>
      <c r="E51" s="169">
        <v>11624</v>
      </c>
      <c r="F51" s="165">
        <v>0</v>
      </c>
      <c r="G51" s="232">
        <v>0</v>
      </c>
      <c r="H51" s="259">
        <v>734</v>
      </c>
      <c r="I51" s="150">
        <v>0</v>
      </c>
      <c r="J51" s="150">
        <v>0</v>
      </c>
      <c r="K51" s="275">
        <v>0</v>
      </c>
      <c r="L51" s="150">
        <v>0</v>
      </c>
      <c r="M51" s="150">
        <v>0</v>
      </c>
      <c r="N51" s="150">
        <v>0</v>
      </c>
      <c r="O51" s="171">
        <v>19558</v>
      </c>
      <c r="P51" s="171">
        <v>19558</v>
      </c>
    </row>
    <row r="52" spans="1:63" ht="36.75">
      <c r="A52" s="74">
        <v>32212</v>
      </c>
      <c r="B52" s="75" t="s">
        <v>100</v>
      </c>
      <c r="C52" s="128">
        <f t="shared" si="0"/>
        <v>3218.01</v>
      </c>
      <c r="D52" s="199">
        <v>0</v>
      </c>
      <c r="E52" s="169">
        <v>656</v>
      </c>
      <c r="F52" s="165">
        <v>0</v>
      </c>
      <c r="G52" s="232">
        <v>0</v>
      </c>
      <c r="H52" s="259">
        <v>2562.0100000000002</v>
      </c>
      <c r="I52" s="150">
        <v>0</v>
      </c>
      <c r="J52" s="150">
        <v>0</v>
      </c>
      <c r="K52" s="275">
        <v>0</v>
      </c>
      <c r="L52" s="150">
        <v>0</v>
      </c>
      <c r="M52" s="150">
        <v>0</v>
      </c>
      <c r="N52" s="150">
        <v>0</v>
      </c>
      <c r="O52" s="171">
        <v>5156</v>
      </c>
      <c r="P52" s="171">
        <v>5156</v>
      </c>
    </row>
    <row r="53" spans="1:63">
      <c r="A53" s="74">
        <v>32213</v>
      </c>
      <c r="B53" s="75" t="s">
        <v>101</v>
      </c>
      <c r="C53" s="128">
        <f t="shared" si="0"/>
        <v>0</v>
      </c>
      <c r="D53" s="199">
        <v>0</v>
      </c>
      <c r="E53" s="169">
        <v>0</v>
      </c>
      <c r="F53" s="165">
        <v>0</v>
      </c>
      <c r="G53" s="232">
        <v>0</v>
      </c>
      <c r="H53" s="259">
        <v>0</v>
      </c>
      <c r="I53" s="150">
        <v>0</v>
      </c>
      <c r="J53" s="150">
        <v>0</v>
      </c>
      <c r="K53" s="275">
        <v>0</v>
      </c>
      <c r="L53" s="150">
        <v>0</v>
      </c>
      <c r="M53" s="150">
        <v>0</v>
      </c>
      <c r="N53" s="150">
        <v>0</v>
      </c>
      <c r="O53" s="171">
        <v>0</v>
      </c>
      <c r="P53" s="171">
        <v>0</v>
      </c>
    </row>
    <row r="54" spans="1:63" ht="36.75">
      <c r="A54" s="74">
        <v>32214</v>
      </c>
      <c r="B54" s="75" t="s">
        <v>102</v>
      </c>
      <c r="C54" s="128">
        <f t="shared" si="0"/>
        <v>5090.63</v>
      </c>
      <c r="D54" s="199">
        <v>0</v>
      </c>
      <c r="E54" s="169">
        <v>4960.68</v>
      </c>
      <c r="F54" s="165">
        <v>0</v>
      </c>
      <c r="G54" s="232">
        <v>0</v>
      </c>
      <c r="H54" s="259">
        <v>129.95000000000005</v>
      </c>
      <c r="I54" s="150">
        <v>0</v>
      </c>
      <c r="J54" s="150">
        <v>0</v>
      </c>
      <c r="K54" s="275">
        <v>0</v>
      </c>
      <c r="L54" s="150">
        <v>0</v>
      </c>
      <c r="M54" s="150">
        <v>0</v>
      </c>
      <c r="N54" s="150">
        <v>0</v>
      </c>
      <c r="O54" s="171">
        <v>8144</v>
      </c>
      <c r="P54" s="171">
        <v>8144</v>
      </c>
    </row>
    <row r="55" spans="1:63" ht="36.75" customHeight="1">
      <c r="A55" s="74">
        <v>32216</v>
      </c>
      <c r="B55" s="75" t="s">
        <v>103</v>
      </c>
      <c r="C55" s="128">
        <f t="shared" si="0"/>
        <v>8757.41</v>
      </c>
      <c r="D55" s="199">
        <v>0</v>
      </c>
      <c r="E55" s="169">
        <v>7246</v>
      </c>
      <c r="F55" s="165">
        <v>0</v>
      </c>
      <c r="G55" s="232">
        <v>0</v>
      </c>
      <c r="H55" s="259">
        <v>1511.41</v>
      </c>
      <c r="I55" s="150">
        <v>0</v>
      </c>
      <c r="J55" s="150">
        <v>0</v>
      </c>
      <c r="K55" s="275">
        <v>0</v>
      </c>
      <c r="L55" s="150">
        <v>0</v>
      </c>
      <c r="M55" s="150">
        <v>0</v>
      </c>
      <c r="N55" s="150">
        <v>0</v>
      </c>
      <c r="O55" s="171">
        <v>8699</v>
      </c>
      <c r="P55" s="171">
        <v>8699</v>
      </c>
    </row>
    <row r="56" spans="1:63" ht="36.75">
      <c r="A56" s="74">
        <v>32219</v>
      </c>
      <c r="B56" s="75" t="s">
        <v>104</v>
      </c>
      <c r="C56" s="128">
        <f t="shared" si="0"/>
        <v>7386.73</v>
      </c>
      <c r="D56" s="199">
        <v>0</v>
      </c>
      <c r="E56" s="169">
        <v>0</v>
      </c>
      <c r="F56" s="165">
        <v>0</v>
      </c>
      <c r="G56" s="232">
        <v>0</v>
      </c>
      <c r="H56" s="259">
        <v>7386.73</v>
      </c>
      <c r="I56" s="150">
        <v>0</v>
      </c>
      <c r="J56" s="150">
        <v>0</v>
      </c>
      <c r="K56" s="275">
        <v>0</v>
      </c>
      <c r="L56" s="150">
        <v>0</v>
      </c>
      <c r="M56" s="150">
        <v>0</v>
      </c>
      <c r="N56" s="150">
        <v>0</v>
      </c>
      <c r="O56" s="171">
        <v>3227</v>
      </c>
      <c r="P56" s="171">
        <v>3227</v>
      </c>
    </row>
    <row r="57" spans="1:63" s="69" customFormat="1">
      <c r="A57" s="72">
        <v>3222</v>
      </c>
      <c r="B57" s="73" t="s">
        <v>85</v>
      </c>
      <c r="C57" s="134">
        <f t="shared" si="0"/>
        <v>0</v>
      </c>
      <c r="D57" s="198">
        <v>0</v>
      </c>
      <c r="E57" s="167">
        <v>0</v>
      </c>
      <c r="F57" s="163">
        <v>0</v>
      </c>
      <c r="G57" s="239">
        <v>0</v>
      </c>
      <c r="H57" s="256">
        <v>0</v>
      </c>
      <c r="I57" s="168">
        <v>0</v>
      </c>
      <c r="J57" s="168">
        <v>0</v>
      </c>
      <c r="K57" s="282">
        <v>0</v>
      </c>
      <c r="L57" s="168">
        <v>0</v>
      </c>
      <c r="M57" s="168">
        <v>0</v>
      </c>
      <c r="N57" s="168">
        <v>0</v>
      </c>
      <c r="O57" s="168">
        <v>0</v>
      </c>
      <c r="P57" s="168">
        <v>0</v>
      </c>
      <c r="Q57" s="56"/>
      <c r="R57" s="56"/>
      <c r="S57" s="56"/>
      <c r="T57" s="56"/>
      <c r="U57" s="56"/>
      <c r="V57" s="56"/>
      <c r="W57" s="56"/>
      <c r="X57" s="56"/>
      <c r="Y57" s="56"/>
      <c r="Z57" s="56"/>
      <c r="AA57" s="56"/>
      <c r="AB57" s="56"/>
      <c r="AC57" s="56"/>
      <c r="AD57" s="56"/>
      <c r="AE57" s="56"/>
      <c r="AF57" s="56"/>
      <c r="AG57" s="56"/>
      <c r="AH57" s="56"/>
      <c r="AI57" s="56"/>
      <c r="AJ57" s="56"/>
      <c r="AK57" s="56"/>
      <c r="AL57" s="56"/>
      <c r="AM57" s="56"/>
      <c r="AN57" s="56"/>
      <c r="AO57" s="56"/>
      <c r="AP57" s="56"/>
      <c r="AQ57" s="56"/>
      <c r="AR57" s="56"/>
      <c r="AS57" s="56"/>
      <c r="AT57" s="56"/>
      <c r="AU57" s="56"/>
      <c r="AV57" s="56"/>
      <c r="AW57" s="56"/>
      <c r="AX57" s="56"/>
      <c r="AY57" s="56"/>
      <c r="AZ57" s="56"/>
      <c r="BA57" s="56"/>
      <c r="BB57" s="56"/>
      <c r="BC57" s="56"/>
      <c r="BD57" s="56"/>
      <c r="BE57" s="56"/>
      <c r="BF57" s="56"/>
      <c r="BG57" s="56"/>
      <c r="BH57" s="56"/>
      <c r="BI57" s="56"/>
      <c r="BJ57" s="56"/>
      <c r="BK57" s="56"/>
    </row>
    <row r="58" spans="1:63" s="69" customFormat="1">
      <c r="A58" s="72">
        <v>3223</v>
      </c>
      <c r="B58" s="73" t="s">
        <v>38</v>
      </c>
      <c r="C58" s="134">
        <f t="shared" si="0"/>
        <v>76853</v>
      </c>
      <c r="D58" s="198">
        <v>0</v>
      </c>
      <c r="E58" s="167">
        <v>53884</v>
      </c>
      <c r="F58" s="167">
        <v>0</v>
      </c>
      <c r="G58" s="237">
        <v>0</v>
      </c>
      <c r="H58" s="260">
        <v>14969</v>
      </c>
      <c r="I58" s="168">
        <v>8000</v>
      </c>
      <c r="J58" s="168">
        <v>0</v>
      </c>
      <c r="K58" s="282">
        <v>0</v>
      </c>
      <c r="L58" s="168">
        <v>0</v>
      </c>
      <c r="M58" s="168">
        <v>0</v>
      </c>
      <c r="N58" s="168">
        <v>0</v>
      </c>
      <c r="O58" s="168">
        <v>53760</v>
      </c>
      <c r="P58" s="168">
        <v>53760</v>
      </c>
      <c r="Q58" s="56"/>
      <c r="R58" s="56"/>
      <c r="S58" s="56"/>
      <c r="T58" s="56"/>
      <c r="U58" s="56"/>
      <c r="V58" s="56"/>
      <c r="W58" s="56"/>
      <c r="X58" s="56"/>
      <c r="Y58" s="56"/>
      <c r="Z58" s="56"/>
      <c r="AA58" s="56"/>
      <c r="AB58" s="56"/>
      <c r="AC58" s="56"/>
      <c r="AD58" s="56"/>
      <c r="AE58" s="56"/>
      <c r="AF58" s="56"/>
      <c r="AG58" s="56"/>
      <c r="AH58" s="56"/>
      <c r="AI58" s="56"/>
      <c r="AJ58" s="56"/>
      <c r="AK58" s="56"/>
      <c r="AL58" s="56"/>
      <c r="AM58" s="56"/>
      <c r="AN58" s="56"/>
      <c r="AO58" s="56"/>
      <c r="AP58" s="56"/>
      <c r="AQ58" s="56"/>
      <c r="AR58" s="56"/>
      <c r="AS58" s="56"/>
      <c r="AT58" s="56"/>
      <c r="AU58" s="56"/>
      <c r="AV58" s="56"/>
      <c r="AW58" s="56"/>
      <c r="AX58" s="56"/>
      <c r="AY58" s="56"/>
      <c r="AZ58" s="56"/>
      <c r="BA58" s="56"/>
      <c r="BB58" s="56"/>
      <c r="BC58" s="56"/>
      <c r="BD58" s="56"/>
      <c r="BE58" s="56"/>
      <c r="BF58" s="56"/>
      <c r="BG58" s="56"/>
      <c r="BH58" s="56"/>
      <c r="BI58" s="56"/>
      <c r="BJ58" s="56"/>
      <c r="BK58" s="56"/>
    </row>
    <row r="59" spans="1:63">
      <c r="A59" s="74">
        <v>32231</v>
      </c>
      <c r="B59" s="75" t="s">
        <v>38</v>
      </c>
      <c r="C59" s="128">
        <f t="shared" si="0"/>
        <v>26414</v>
      </c>
      <c r="D59" s="199">
        <v>0</v>
      </c>
      <c r="E59" s="169">
        <v>15310</v>
      </c>
      <c r="F59" s="169">
        <v>0</v>
      </c>
      <c r="G59" s="244">
        <v>0</v>
      </c>
      <c r="H59" s="261">
        <v>11104</v>
      </c>
      <c r="I59" s="150">
        <v>0</v>
      </c>
      <c r="J59" s="150">
        <v>0</v>
      </c>
      <c r="K59" s="275">
        <v>0</v>
      </c>
      <c r="L59" s="150">
        <v>0</v>
      </c>
      <c r="M59" s="150">
        <v>0</v>
      </c>
      <c r="N59" s="150">
        <v>0</v>
      </c>
      <c r="O59" s="171">
        <v>15414</v>
      </c>
      <c r="P59" s="171">
        <v>15414</v>
      </c>
    </row>
    <row r="60" spans="1:63">
      <c r="A60" s="74">
        <v>32232</v>
      </c>
      <c r="B60" s="75" t="s">
        <v>105</v>
      </c>
      <c r="C60" s="128">
        <f t="shared" si="0"/>
        <v>0</v>
      </c>
      <c r="D60" s="199">
        <v>0</v>
      </c>
      <c r="E60" s="169">
        <v>0</v>
      </c>
      <c r="F60" s="169">
        <v>0</v>
      </c>
      <c r="G60" s="244">
        <v>0</v>
      </c>
      <c r="H60" s="261">
        <v>0</v>
      </c>
      <c r="I60" s="150">
        <v>0</v>
      </c>
      <c r="J60" s="150">
        <v>0</v>
      </c>
      <c r="K60" s="275">
        <v>0</v>
      </c>
      <c r="L60" s="150">
        <v>0</v>
      </c>
      <c r="M60" s="150">
        <v>0</v>
      </c>
      <c r="N60" s="150">
        <v>0</v>
      </c>
      <c r="O60" s="171">
        <v>0</v>
      </c>
      <c r="P60" s="171">
        <v>0</v>
      </c>
    </row>
    <row r="61" spans="1:63">
      <c r="A61" s="74">
        <v>32233</v>
      </c>
      <c r="B61" s="75" t="s">
        <v>106</v>
      </c>
      <c r="C61" s="128">
        <f t="shared" si="0"/>
        <v>43074</v>
      </c>
      <c r="D61" s="199">
        <v>0</v>
      </c>
      <c r="E61" s="169">
        <v>33574</v>
      </c>
      <c r="F61" s="169">
        <v>0</v>
      </c>
      <c r="G61" s="244">
        <v>0</v>
      </c>
      <c r="H61" s="261">
        <v>1500</v>
      </c>
      <c r="I61" s="150">
        <v>8000</v>
      </c>
      <c r="J61" s="150">
        <v>0</v>
      </c>
      <c r="K61" s="275">
        <v>0</v>
      </c>
      <c r="L61" s="150">
        <v>0</v>
      </c>
      <c r="M61" s="150">
        <v>0</v>
      </c>
      <c r="N61" s="150">
        <v>0</v>
      </c>
      <c r="O61" s="171">
        <v>25346</v>
      </c>
      <c r="P61" s="171">
        <v>25346</v>
      </c>
    </row>
    <row r="62" spans="1:63">
      <c r="A62" s="74">
        <v>32234</v>
      </c>
      <c r="B62" s="75" t="s">
        <v>107</v>
      </c>
      <c r="C62" s="128">
        <f t="shared" si="0"/>
        <v>0</v>
      </c>
      <c r="D62" s="199">
        <v>0</v>
      </c>
      <c r="E62" s="169">
        <v>0</v>
      </c>
      <c r="F62" s="169">
        <v>0</v>
      </c>
      <c r="G62" s="244">
        <v>0</v>
      </c>
      <c r="H62" s="261">
        <v>0</v>
      </c>
      <c r="I62" s="150">
        <v>0</v>
      </c>
      <c r="J62" s="150">
        <v>0</v>
      </c>
      <c r="K62" s="275">
        <v>0</v>
      </c>
      <c r="L62" s="150">
        <v>0</v>
      </c>
      <c r="M62" s="150">
        <v>0</v>
      </c>
      <c r="N62" s="150">
        <v>0</v>
      </c>
      <c r="O62" s="171">
        <v>0</v>
      </c>
      <c r="P62" s="171">
        <v>0</v>
      </c>
    </row>
    <row r="63" spans="1:63" ht="36.75">
      <c r="A63" s="74">
        <v>32239</v>
      </c>
      <c r="B63" s="75" t="s">
        <v>108</v>
      </c>
      <c r="C63" s="128">
        <f t="shared" si="0"/>
        <v>7365</v>
      </c>
      <c r="D63" s="199">
        <v>0</v>
      </c>
      <c r="E63" s="169">
        <v>5000</v>
      </c>
      <c r="F63" s="169">
        <v>0</v>
      </c>
      <c r="G63" s="244">
        <v>0</v>
      </c>
      <c r="H63" s="261">
        <v>2365</v>
      </c>
      <c r="I63" s="150">
        <v>0</v>
      </c>
      <c r="J63" s="150">
        <v>0</v>
      </c>
      <c r="K63" s="275">
        <v>0</v>
      </c>
      <c r="L63" s="150">
        <v>0</v>
      </c>
      <c r="M63" s="150">
        <v>0</v>
      </c>
      <c r="N63" s="150">
        <v>0</v>
      </c>
      <c r="O63" s="171">
        <v>13000</v>
      </c>
      <c r="P63" s="171">
        <v>13000</v>
      </c>
    </row>
    <row r="64" spans="1:63" s="69" customFormat="1">
      <c r="A64" s="72">
        <v>3224</v>
      </c>
      <c r="B64" s="73" t="s">
        <v>39</v>
      </c>
      <c r="C64" s="134">
        <f t="shared" si="0"/>
        <v>17680.8</v>
      </c>
      <c r="D64" s="198">
        <v>0</v>
      </c>
      <c r="E64" s="167">
        <v>4331.3900000000003</v>
      </c>
      <c r="F64" s="167">
        <v>0</v>
      </c>
      <c r="G64" s="237">
        <v>0</v>
      </c>
      <c r="H64" s="260">
        <v>12404.79</v>
      </c>
      <c r="I64" s="168">
        <v>944.62</v>
      </c>
      <c r="J64" s="168">
        <v>0</v>
      </c>
      <c r="K64" s="282">
        <v>0</v>
      </c>
      <c r="L64" s="168">
        <v>0</v>
      </c>
      <c r="M64" s="168">
        <v>0</v>
      </c>
      <c r="N64" s="168">
        <v>0</v>
      </c>
      <c r="O64" s="168">
        <v>17105</v>
      </c>
      <c r="P64" s="168">
        <v>17105</v>
      </c>
      <c r="Q64" s="56"/>
      <c r="R64" s="56"/>
      <c r="S64" s="56"/>
      <c r="T64" s="56"/>
      <c r="U64" s="56"/>
      <c r="V64" s="56"/>
      <c r="W64" s="56"/>
      <c r="X64" s="56"/>
      <c r="Y64" s="56"/>
      <c r="Z64" s="56"/>
      <c r="AA64" s="56"/>
      <c r="AB64" s="56"/>
      <c r="AC64" s="56"/>
      <c r="AD64" s="56"/>
      <c r="AE64" s="56"/>
      <c r="AF64" s="56"/>
      <c r="AG64" s="56"/>
      <c r="AH64" s="56"/>
      <c r="AI64" s="56"/>
      <c r="AJ64" s="56"/>
      <c r="AK64" s="56"/>
      <c r="AL64" s="56"/>
      <c r="AM64" s="56"/>
      <c r="AN64" s="56"/>
      <c r="AO64" s="56"/>
      <c r="AP64" s="56"/>
      <c r="AQ64" s="56"/>
      <c r="AR64" s="56"/>
      <c r="AS64" s="56"/>
      <c r="AT64" s="56"/>
      <c r="AU64" s="56"/>
      <c r="AV64" s="56"/>
      <c r="AW64" s="56"/>
      <c r="AX64" s="56"/>
      <c r="AY64" s="56"/>
      <c r="AZ64" s="56"/>
      <c r="BA64" s="56"/>
      <c r="BB64" s="56"/>
      <c r="BC64" s="56"/>
      <c r="BD64" s="56"/>
      <c r="BE64" s="56"/>
      <c r="BF64" s="56"/>
      <c r="BG64" s="56"/>
      <c r="BH64" s="56"/>
      <c r="BI64" s="56"/>
      <c r="BJ64" s="56"/>
      <c r="BK64" s="56"/>
    </row>
    <row r="65" spans="1:63" s="56" customFormat="1" ht="36.75">
      <c r="A65" s="76">
        <v>32241</v>
      </c>
      <c r="B65" s="77" t="s">
        <v>111</v>
      </c>
      <c r="C65" s="128">
        <f t="shared" si="0"/>
        <v>3369.0899999999997</v>
      </c>
      <c r="D65" s="200">
        <v>0</v>
      </c>
      <c r="E65" s="172">
        <v>331.39</v>
      </c>
      <c r="F65" s="172">
        <v>0</v>
      </c>
      <c r="G65" s="245">
        <v>0</v>
      </c>
      <c r="H65" s="262">
        <v>2093.08</v>
      </c>
      <c r="I65" s="173">
        <v>944.62</v>
      </c>
      <c r="J65" s="173">
        <v>0</v>
      </c>
      <c r="K65" s="284">
        <v>0</v>
      </c>
      <c r="L65" s="173">
        <v>0</v>
      </c>
      <c r="M65" s="173">
        <v>0</v>
      </c>
      <c r="N65" s="173">
        <v>0</v>
      </c>
      <c r="O65" s="171">
        <v>8105</v>
      </c>
      <c r="P65" s="171">
        <v>8105</v>
      </c>
    </row>
    <row r="66" spans="1:63" s="56" customFormat="1" ht="36.75">
      <c r="A66" s="76">
        <v>32244</v>
      </c>
      <c r="B66" s="77" t="s">
        <v>112</v>
      </c>
      <c r="C66" s="128">
        <f t="shared" si="0"/>
        <v>14311.71</v>
      </c>
      <c r="D66" s="200">
        <v>0</v>
      </c>
      <c r="E66" s="172">
        <v>4000</v>
      </c>
      <c r="F66" s="172">
        <v>0</v>
      </c>
      <c r="G66" s="245">
        <v>0</v>
      </c>
      <c r="H66" s="262">
        <v>10311.709999999999</v>
      </c>
      <c r="I66" s="173">
        <v>0</v>
      </c>
      <c r="J66" s="173">
        <v>0</v>
      </c>
      <c r="K66" s="284">
        <v>0</v>
      </c>
      <c r="L66" s="173">
        <v>0</v>
      </c>
      <c r="M66" s="173">
        <v>0</v>
      </c>
      <c r="N66" s="173">
        <v>0</v>
      </c>
      <c r="O66" s="171">
        <v>9000</v>
      </c>
      <c r="P66" s="171">
        <v>9000</v>
      </c>
    </row>
    <row r="67" spans="1:63" s="69" customFormat="1">
      <c r="A67" s="72">
        <v>3225</v>
      </c>
      <c r="B67" s="73" t="s">
        <v>40</v>
      </c>
      <c r="C67" s="134">
        <f t="shared" si="0"/>
        <v>15123.66</v>
      </c>
      <c r="D67" s="198">
        <v>0</v>
      </c>
      <c r="E67" s="167">
        <v>4680.3900000000003</v>
      </c>
      <c r="F67" s="167">
        <v>0</v>
      </c>
      <c r="G67" s="237">
        <v>0</v>
      </c>
      <c r="H67" s="260">
        <v>10443.27</v>
      </c>
      <c r="I67" s="168">
        <v>0</v>
      </c>
      <c r="J67" s="168">
        <v>0</v>
      </c>
      <c r="K67" s="282">
        <v>0</v>
      </c>
      <c r="L67" s="168">
        <v>0</v>
      </c>
      <c r="M67" s="168">
        <v>0</v>
      </c>
      <c r="N67" s="168">
        <v>0</v>
      </c>
      <c r="O67" s="168">
        <v>9490</v>
      </c>
      <c r="P67" s="168">
        <v>9490</v>
      </c>
      <c r="Q67" s="56"/>
      <c r="R67" s="56"/>
      <c r="S67" s="56"/>
      <c r="T67" s="56"/>
      <c r="U67" s="56"/>
      <c r="V67" s="56"/>
      <c r="W67" s="56"/>
      <c r="X67" s="56"/>
      <c r="Y67" s="56"/>
      <c r="Z67" s="56"/>
      <c r="AA67" s="56"/>
      <c r="AB67" s="56"/>
      <c r="AC67" s="56"/>
      <c r="AD67" s="56"/>
      <c r="AE67" s="56"/>
      <c r="AF67" s="56"/>
      <c r="AG67" s="56"/>
      <c r="AH67" s="56"/>
      <c r="AI67" s="56"/>
      <c r="AJ67" s="56"/>
      <c r="AK67" s="56"/>
      <c r="AL67" s="56"/>
      <c r="AM67" s="56"/>
      <c r="AN67" s="56"/>
      <c r="AO67" s="56"/>
      <c r="AP67" s="56"/>
      <c r="AQ67" s="56"/>
      <c r="AR67" s="56"/>
      <c r="AS67" s="56"/>
      <c r="AT67" s="56"/>
      <c r="AU67" s="56"/>
      <c r="AV67" s="56"/>
      <c r="AW67" s="56"/>
      <c r="AX67" s="56"/>
      <c r="AY67" s="56"/>
      <c r="AZ67" s="56"/>
      <c r="BA67" s="56"/>
      <c r="BB67" s="56"/>
      <c r="BC67" s="56"/>
      <c r="BD67" s="56"/>
      <c r="BE67" s="56"/>
      <c r="BF67" s="56"/>
      <c r="BG67" s="56"/>
      <c r="BH67" s="56"/>
      <c r="BI67" s="56"/>
      <c r="BJ67" s="56"/>
      <c r="BK67" s="56"/>
    </row>
    <row r="68" spans="1:63">
      <c r="A68" s="74">
        <v>32251</v>
      </c>
      <c r="B68" s="75" t="s">
        <v>40</v>
      </c>
      <c r="C68" s="128">
        <f t="shared" si="0"/>
        <v>15123.66</v>
      </c>
      <c r="D68" s="199">
        <v>0</v>
      </c>
      <c r="E68" s="169">
        <v>4680.3900000000003</v>
      </c>
      <c r="F68" s="169">
        <v>0</v>
      </c>
      <c r="G68" s="244">
        <v>0</v>
      </c>
      <c r="H68" s="261">
        <v>10443.27</v>
      </c>
      <c r="I68" s="150">
        <v>0</v>
      </c>
      <c r="J68" s="150">
        <v>0</v>
      </c>
      <c r="K68" s="275">
        <v>0</v>
      </c>
      <c r="L68" s="150">
        <v>0</v>
      </c>
      <c r="M68" s="150">
        <v>0</v>
      </c>
      <c r="N68" s="150">
        <v>0</v>
      </c>
      <c r="O68" s="171">
        <v>9490</v>
      </c>
      <c r="P68" s="171">
        <v>9490</v>
      </c>
    </row>
    <row r="69" spans="1:63" s="69" customFormat="1">
      <c r="A69" s="72">
        <v>3227</v>
      </c>
      <c r="B69" s="78" t="s">
        <v>62</v>
      </c>
      <c r="C69" s="134">
        <f t="shared" si="0"/>
        <v>723.95</v>
      </c>
      <c r="D69" s="198">
        <v>0</v>
      </c>
      <c r="E69" s="167">
        <v>0</v>
      </c>
      <c r="F69" s="167">
        <v>0</v>
      </c>
      <c r="G69" s="237">
        <v>0</v>
      </c>
      <c r="H69" s="260">
        <v>723.95</v>
      </c>
      <c r="I69" s="168">
        <v>0</v>
      </c>
      <c r="J69" s="168">
        <v>0</v>
      </c>
      <c r="K69" s="282">
        <v>0</v>
      </c>
      <c r="L69" s="168">
        <v>0</v>
      </c>
      <c r="M69" s="168">
        <v>0</v>
      </c>
      <c r="N69" s="168">
        <v>0</v>
      </c>
      <c r="O69" s="168">
        <v>2000</v>
      </c>
      <c r="P69" s="168">
        <v>2000</v>
      </c>
      <c r="Q69" s="56"/>
      <c r="R69" s="56"/>
      <c r="S69" s="56"/>
      <c r="T69" s="56"/>
      <c r="U69" s="56"/>
      <c r="V69" s="56"/>
      <c r="W69" s="56"/>
      <c r="X69" s="56"/>
      <c r="Y69" s="56"/>
      <c r="Z69" s="56"/>
      <c r="AA69" s="56"/>
      <c r="AB69" s="56"/>
      <c r="AC69" s="56"/>
      <c r="AD69" s="56"/>
      <c r="AE69" s="56"/>
      <c r="AF69" s="56"/>
      <c r="AG69" s="56"/>
      <c r="AH69" s="56"/>
      <c r="AI69" s="56"/>
      <c r="AJ69" s="56"/>
      <c r="AK69" s="56"/>
      <c r="AL69" s="56"/>
      <c r="AM69" s="56"/>
      <c r="AN69" s="56"/>
      <c r="AO69" s="56"/>
      <c r="AP69" s="56"/>
      <c r="AQ69" s="56"/>
      <c r="AR69" s="56"/>
      <c r="AS69" s="56"/>
      <c r="AT69" s="56"/>
      <c r="AU69" s="56"/>
      <c r="AV69" s="56"/>
      <c r="AW69" s="56"/>
      <c r="AX69" s="56"/>
      <c r="AY69" s="56"/>
      <c r="AZ69" s="56"/>
      <c r="BA69" s="56"/>
      <c r="BB69" s="56"/>
      <c r="BC69" s="56"/>
      <c r="BD69" s="56"/>
      <c r="BE69" s="56"/>
      <c r="BF69" s="56"/>
      <c r="BG69" s="56"/>
      <c r="BH69" s="56"/>
      <c r="BI69" s="56"/>
      <c r="BJ69" s="56"/>
      <c r="BK69" s="56"/>
    </row>
    <row r="70" spans="1:63" s="56" customFormat="1">
      <c r="A70" s="76">
        <v>32271</v>
      </c>
      <c r="B70" s="79" t="s">
        <v>62</v>
      </c>
      <c r="C70" s="128">
        <f t="shared" si="0"/>
        <v>723.95</v>
      </c>
      <c r="D70" s="200">
        <v>0</v>
      </c>
      <c r="E70" s="172">
        <v>0</v>
      </c>
      <c r="F70" s="172">
        <v>0</v>
      </c>
      <c r="G70" s="245">
        <v>0</v>
      </c>
      <c r="H70" s="262">
        <v>723.95</v>
      </c>
      <c r="I70" s="173">
        <v>0</v>
      </c>
      <c r="J70" s="173">
        <v>0</v>
      </c>
      <c r="K70" s="284">
        <v>0</v>
      </c>
      <c r="L70" s="173">
        <v>0</v>
      </c>
      <c r="M70" s="173">
        <v>0</v>
      </c>
      <c r="N70" s="173">
        <v>0</v>
      </c>
      <c r="O70" s="171">
        <v>2000</v>
      </c>
      <c r="P70" s="171">
        <v>2000</v>
      </c>
    </row>
    <row r="71" spans="1:63" s="60" customFormat="1">
      <c r="A71" s="63">
        <v>323</v>
      </c>
      <c r="B71" s="63" t="s">
        <v>4</v>
      </c>
      <c r="C71" s="136">
        <f t="shared" si="0"/>
        <v>763212.79</v>
      </c>
      <c r="D71" s="209">
        <v>150200</v>
      </c>
      <c r="E71" s="166">
        <v>95219.58</v>
      </c>
      <c r="F71" s="166">
        <v>226062.5</v>
      </c>
      <c r="G71" s="236">
        <v>0</v>
      </c>
      <c r="H71" s="258">
        <v>261261.42999999996</v>
      </c>
      <c r="I71" s="151">
        <v>26469.279999999999</v>
      </c>
      <c r="J71" s="151">
        <v>0</v>
      </c>
      <c r="K71" s="276">
        <v>4000</v>
      </c>
      <c r="L71" s="151">
        <v>0</v>
      </c>
      <c r="M71" s="151">
        <v>0</v>
      </c>
      <c r="N71" s="151">
        <v>0</v>
      </c>
      <c r="O71" s="151">
        <v>325370</v>
      </c>
      <c r="P71" s="151">
        <v>325370</v>
      </c>
      <c r="Q71" s="61"/>
      <c r="R71" s="61"/>
      <c r="S71" s="61"/>
      <c r="T71" s="61"/>
      <c r="U71" s="61"/>
      <c r="V71" s="61"/>
      <c r="W71" s="61"/>
      <c r="X71" s="61"/>
      <c r="Y71" s="61"/>
      <c r="Z71" s="61"/>
      <c r="AA71" s="61"/>
      <c r="AB71" s="61"/>
      <c r="AC71" s="61"/>
      <c r="AD71" s="61"/>
      <c r="AE71" s="61"/>
      <c r="AF71" s="61"/>
      <c r="AG71" s="61"/>
      <c r="AH71" s="61"/>
      <c r="AI71" s="61"/>
      <c r="AJ71" s="61"/>
      <c r="AK71" s="61"/>
      <c r="AL71" s="61"/>
      <c r="AM71" s="61"/>
      <c r="AN71" s="61"/>
      <c r="AO71" s="61"/>
      <c r="AP71" s="61"/>
      <c r="AQ71" s="61"/>
      <c r="AR71" s="61"/>
      <c r="AS71" s="61"/>
      <c r="AT71" s="61"/>
      <c r="AU71" s="61"/>
      <c r="AV71" s="61"/>
      <c r="AW71" s="61"/>
      <c r="AX71" s="61"/>
      <c r="AY71" s="61"/>
      <c r="AZ71" s="61"/>
      <c r="BA71" s="61"/>
      <c r="BB71" s="61"/>
      <c r="BC71" s="61"/>
      <c r="BD71" s="61"/>
      <c r="BE71" s="61"/>
      <c r="BF71" s="61"/>
      <c r="BG71" s="61"/>
      <c r="BH71" s="61"/>
      <c r="BI71" s="61"/>
      <c r="BJ71" s="61"/>
      <c r="BK71" s="61"/>
    </row>
    <row r="72" spans="1:63" s="69" customFormat="1">
      <c r="A72" s="72">
        <v>3231</v>
      </c>
      <c r="B72" s="72" t="s">
        <v>41</v>
      </c>
      <c r="C72" s="190">
        <f t="shared" si="0"/>
        <v>70454.66</v>
      </c>
      <c r="D72" s="198">
        <v>0</v>
      </c>
      <c r="E72" s="167">
        <v>28006.460000000003</v>
      </c>
      <c r="F72" s="167">
        <v>0</v>
      </c>
      <c r="G72" s="237">
        <v>0</v>
      </c>
      <c r="H72" s="260">
        <v>17978.920000000002</v>
      </c>
      <c r="I72" s="168">
        <v>20469.28</v>
      </c>
      <c r="J72" s="168">
        <v>0</v>
      </c>
      <c r="K72" s="282">
        <v>4000</v>
      </c>
      <c r="L72" s="168">
        <v>0</v>
      </c>
      <c r="M72" s="168">
        <v>0</v>
      </c>
      <c r="N72" s="168">
        <v>0</v>
      </c>
      <c r="O72" s="168">
        <v>40145</v>
      </c>
      <c r="P72" s="168">
        <v>40145</v>
      </c>
      <c r="Q72" s="56"/>
      <c r="R72" s="56"/>
      <c r="S72" s="56"/>
      <c r="T72" s="56"/>
      <c r="U72" s="56"/>
      <c r="V72" s="56"/>
      <c r="W72" s="56"/>
      <c r="X72" s="56"/>
      <c r="Y72" s="56"/>
      <c r="Z72" s="56"/>
      <c r="AA72" s="56"/>
      <c r="AB72" s="56"/>
      <c r="AC72" s="56"/>
      <c r="AD72" s="56"/>
      <c r="AE72" s="56"/>
      <c r="AF72" s="56"/>
      <c r="AG72" s="56"/>
      <c r="AH72" s="56"/>
      <c r="AI72" s="56"/>
      <c r="AJ72" s="56"/>
      <c r="AK72" s="56"/>
      <c r="AL72" s="56"/>
      <c r="AM72" s="56"/>
      <c r="AN72" s="56"/>
      <c r="AO72" s="56"/>
      <c r="AP72" s="56"/>
      <c r="AQ72" s="56"/>
      <c r="AR72" s="56"/>
      <c r="AS72" s="56"/>
      <c r="AT72" s="56"/>
      <c r="AU72" s="56"/>
      <c r="AV72" s="56"/>
      <c r="AW72" s="56"/>
      <c r="AX72" s="56"/>
      <c r="AY72" s="56"/>
      <c r="AZ72" s="56"/>
      <c r="BA72" s="56"/>
      <c r="BB72" s="56"/>
      <c r="BC72" s="56"/>
      <c r="BD72" s="56"/>
      <c r="BE72" s="56"/>
      <c r="BF72" s="56"/>
      <c r="BG72" s="56"/>
      <c r="BH72" s="56"/>
      <c r="BI72" s="56"/>
      <c r="BJ72" s="56"/>
      <c r="BK72" s="56"/>
    </row>
    <row r="73" spans="1:63">
      <c r="A73" s="74">
        <v>32311</v>
      </c>
      <c r="B73" s="74" t="s">
        <v>109</v>
      </c>
      <c r="C73" s="128">
        <f t="shared" si="0"/>
        <v>29353.8</v>
      </c>
      <c r="D73" s="199">
        <v>0</v>
      </c>
      <c r="E73" s="169">
        <v>22553.8</v>
      </c>
      <c r="F73" s="169">
        <v>0</v>
      </c>
      <c r="G73" s="244">
        <v>0</v>
      </c>
      <c r="H73" s="261">
        <v>3800</v>
      </c>
      <c r="I73" s="150">
        <v>3000</v>
      </c>
      <c r="J73" s="150">
        <v>0</v>
      </c>
      <c r="K73" s="275">
        <v>0</v>
      </c>
      <c r="L73" s="150">
        <v>0</v>
      </c>
      <c r="M73" s="150">
        <v>0</v>
      </c>
      <c r="N73" s="150">
        <v>0</v>
      </c>
      <c r="O73" s="171">
        <v>19876</v>
      </c>
      <c r="P73" s="171">
        <v>19876</v>
      </c>
    </row>
    <row r="74" spans="1:63">
      <c r="A74" s="74">
        <v>32312</v>
      </c>
      <c r="B74" s="74" t="s">
        <v>155</v>
      </c>
      <c r="C74" s="128">
        <f t="shared" si="0"/>
        <v>0</v>
      </c>
      <c r="D74" s="199">
        <v>0</v>
      </c>
      <c r="E74" s="169">
        <v>0</v>
      </c>
      <c r="F74" s="169">
        <v>0</v>
      </c>
      <c r="G74" s="244">
        <v>0</v>
      </c>
      <c r="H74" s="261">
        <v>0</v>
      </c>
      <c r="I74" s="150">
        <v>0</v>
      </c>
      <c r="J74" s="150">
        <v>0</v>
      </c>
      <c r="K74" s="275">
        <v>0</v>
      </c>
      <c r="L74" s="150">
        <v>0</v>
      </c>
      <c r="M74" s="150">
        <v>0</v>
      </c>
      <c r="N74" s="150">
        <v>0</v>
      </c>
      <c r="O74" s="171">
        <v>2848</v>
      </c>
      <c r="P74" s="171">
        <v>2848</v>
      </c>
    </row>
    <row r="75" spans="1:63">
      <c r="A75" s="74">
        <v>32313</v>
      </c>
      <c r="B75" s="74" t="s">
        <v>110</v>
      </c>
      <c r="C75" s="128">
        <f t="shared" si="0"/>
        <v>6317.86</v>
      </c>
      <c r="D75" s="199">
        <v>0</v>
      </c>
      <c r="E75" s="169">
        <v>5452.66</v>
      </c>
      <c r="F75" s="169">
        <v>0</v>
      </c>
      <c r="G75" s="244">
        <v>0</v>
      </c>
      <c r="H75" s="261">
        <v>865.19999999999982</v>
      </c>
      <c r="I75" s="150">
        <v>0</v>
      </c>
      <c r="J75" s="150">
        <v>0</v>
      </c>
      <c r="K75" s="275">
        <v>0</v>
      </c>
      <c r="L75" s="150">
        <v>0</v>
      </c>
      <c r="M75" s="150">
        <v>0</v>
      </c>
      <c r="N75" s="150">
        <v>0</v>
      </c>
      <c r="O75" s="171">
        <v>5338</v>
      </c>
      <c r="P75" s="171">
        <v>5338</v>
      </c>
    </row>
    <row r="76" spans="1:63">
      <c r="A76" s="74">
        <v>32314</v>
      </c>
      <c r="B76" s="74" t="s">
        <v>154</v>
      </c>
      <c r="C76" s="128">
        <f t="shared" si="0"/>
        <v>8695.5</v>
      </c>
      <c r="D76" s="199">
        <v>0</v>
      </c>
      <c r="E76" s="169">
        <v>0</v>
      </c>
      <c r="F76" s="169">
        <v>0</v>
      </c>
      <c r="G76" s="244">
        <v>0</v>
      </c>
      <c r="H76" s="261">
        <v>4695.5</v>
      </c>
      <c r="I76" s="150">
        <v>4000</v>
      </c>
      <c r="J76" s="150">
        <v>0</v>
      </c>
      <c r="K76" s="275">
        <v>0</v>
      </c>
      <c r="L76" s="150">
        <v>0</v>
      </c>
      <c r="M76" s="150">
        <v>0</v>
      </c>
      <c r="N76" s="150">
        <v>0</v>
      </c>
      <c r="O76" s="171">
        <v>1000</v>
      </c>
      <c r="P76" s="171">
        <v>1000</v>
      </c>
    </row>
    <row r="77" spans="1:63">
      <c r="A77" s="74">
        <v>32319</v>
      </c>
      <c r="B77" s="74" t="s">
        <v>153</v>
      </c>
      <c r="C77" s="128">
        <f t="shared" si="0"/>
        <v>26087.5</v>
      </c>
      <c r="D77" s="199">
        <v>0</v>
      </c>
      <c r="E77" s="169">
        <v>0</v>
      </c>
      <c r="F77" s="169">
        <v>0</v>
      </c>
      <c r="G77" s="244">
        <v>0</v>
      </c>
      <c r="H77" s="261">
        <v>8618.2200000000012</v>
      </c>
      <c r="I77" s="150">
        <v>13469.28</v>
      </c>
      <c r="J77" s="150">
        <v>0</v>
      </c>
      <c r="K77" s="275">
        <v>4000</v>
      </c>
      <c r="L77" s="150">
        <v>0</v>
      </c>
      <c r="M77" s="150">
        <v>0</v>
      </c>
      <c r="N77" s="150">
        <v>0</v>
      </c>
      <c r="O77" s="171">
        <v>11083</v>
      </c>
      <c r="P77" s="171">
        <v>11083</v>
      </c>
    </row>
    <row r="78" spans="1:63" s="69" customFormat="1">
      <c r="A78" s="72">
        <v>3232</v>
      </c>
      <c r="B78" s="72" t="s">
        <v>42</v>
      </c>
      <c r="C78" s="134">
        <f t="shared" si="0"/>
        <v>120236.39</v>
      </c>
      <c r="D78" s="198">
        <v>0</v>
      </c>
      <c r="E78" s="167">
        <v>6028.9</v>
      </c>
      <c r="F78" s="167">
        <v>59812.5</v>
      </c>
      <c r="G78" s="237">
        <v>0</v>
      </c>
      <c r="H78" s="260">
        <v>54394.990000000005</v>
      </c>
      <c r="I78" s="168">
        <v>0</v>
      </c>
      <c r="J78" s="168">
        <v>0</v>
      </c>
      <c r="K78" s="282">
        <v>0</v>
      </c>
      <c r="L78" s="168">
        <v>0</v>
      </c>
      <c r="M78" s="168">
        <v>0</v>
      </c>
      <c r="N78" s="168">
        <v>0</v>
      </c>
      <c r="O78" s="168">
        <v>72280</v>
      </c>
      <c r="P78" s="168">
        <v>72280</v>
      </c>
      <c r="Q78" s="56"/>
      <c r="R78" s="56"/>
      <c r="S78" s="56"/>
      <c r="T78" s="56"/>
      <c r="U78" s="56"/>
      <c r="V78" s="56"/>
      <c r="W78" s="56"/>
      <c r="X78" s="56"/>
      <c r="Y78" s="56"/>
      <c r="Z78" s="56"/>
      <c r="AA78" s="56"/>
      <c r="AB78" s="56"/>
      <c r="AC78" s="56"/>
      <c r="AD78" s="56"/>
      <c r="AE78" s="56"/>
      <c r="AF78" s="56"/>
      <c r="AG78" s="56"/>
      <c r="AH78" s="56"/>
      <c r="AI78" s="56"/>
      <c r="AJ78" s="56"/>
      <c r="AK78" s="56"/>
      <c r="AL78" s="56"/>
      <c r="AM78" s="56"/>
      <c r="AN78" s="56"/>
      <c r="AO78" s="56"/>
      <c r="AP78" s="56"/>
      <c r="AQ78" s="56"/>
      <c r="AR78" s="56"/>
      <c r="AS78" s="56"/>
      <c r="AT78" s="56"/>
      <c r="AU78" s="56"/>
      <c r="AV78" s="56"/>
      <c r="AW78" s="56"/>
      <c r="AX78" s="56"/>
      <c r="AY78" s="56"/>
      <c r="AZ78" s="56"/>
      <c r="BA78" s="56"/>
      <c r="BB78" s="56"/>
      <c r="BC78" s="56"/>
      <c r="BD78" s="56"/>
      <c r="BE78" s="56"/>
      <c r="BF78" s="56"/>
      <c r="BG78" s="56"/>
      <c r="BH78" s="56"/>
      <c r="BI78" s="56"/>
      <c r="BJ78" s="56"/>
      <c r="BK78" s="56"/>
    </row>
    <row r="79" spans="1:63" s="56" customFormat="1">
      <c r="A79" s="76">
        <v>32321</v>
      </c>
      <c r="B79" s="76" t="s">
        <v>115</v>
      </c>
      <c r="C79" s="128">
        <f t="shared" si="0"/>
        <v>352.5</v>
      </c>
      <c r="D79" s="200">
        <v>0</v>
      </c>
      <c r="E79" s="172">
        <v>352.5</v>
      </c>
      <c r="F79" s="172">
        <v>0</v>
      </c>
      <c r="G79" s="245">
        <v>0</v>
      </c>
      <c r="H79" s="262">
        <v>0</v>
      </c>
      <c r="I79" s="173">
        <v>0</v>
      </c>
      <c r="J79" s="173">
        <v>0</v>
      </c>
      <c r="K79" s="284">
        <v>0</v>
      </c>
      <c r="L79" s="173">
        <v>0</v>
      </c>
      <c r="M79" s="173">
        <v>0</v>
      </c>
      <c r="N79" s="173">
        <v>0</v>
      </c>
      <c r="O79" s="171">
        <v>3000</v>
      </c>
      <c r="P79" s="171">
        <v>3000</v>
      </c>
    </row>
    <row r="80" spans="1:63" s="56" customFormat="1">
      <c r="A80" s="76">
        <v>32322</v>
      </c>
      <c r="B80" s="76" t="s">
        <v>116</v>
      </c>
      <c r="C80" s="128">
        <f t="shared" si="0"/>
        <v>31117</v>
      </c>
      <c r="D80" s="200">
        <v>0</v>
      </c>
      <c r="E80" s="172">
        <v>5277</v>
      </c>
      <c r="F80" s="172">
        <v>0</v>
      </c>
      <c r="G80" s="245">
        <v>0</v>
      </c>
      <c r="H80" s="262">
        <v>25840</v>
      </c>
      <c r="I80" s="173">
        <v>0</v>
      </c>
      <c r="J80" s="173">
        <v>0</v>
      </c>
      <c r="K80" s="284">
        <v>0</v>
      </c>
      <c r="L80" s="173">
        <v>0</v>
      </c>
      <c r="M80" s="173">
        <v>0</v>
      </c>
      <c r="N80" s="173">
        <v>0</v>
      </c>
      <c r="O80" s="171">
        <v>41517</v>
      </c>
      <c r="P80" s="171">
        <v>41517</v>
      </c>
    </row>
    <row r="81" spans="1:63" s="56" customFormat="1">
      <c r="A81" s="76">
        <v>32323</v>
      </c>
      <c r="B81" s="76" t="s">
        <v>117</v>
      </c>
      <c r="C81" s="128">
        <f t="shared" si="0"/>
        <v>7283.91</v>
      </c>
      <c r="D81" s="200">
        <v>0</v>
      </c>
      <c r="E81" s="172">
        <v>399.4</v>
      </c>
      <c r="F81" s="172">
        <v>0</v>
      </c>
      <c r="G81" s="245">
        <v>0</v>
      </c>
      <c r="H81" s="262">
        <v>6884.51</v>
      </c>
      <c r="I81" s="173">
        <v>0</v>
      </c>
      <c r="J81" s="173">
        <v>0</v>
      </c>
      <c r="K81" s="284">
        <v>0</v>
      </c>
      <c r="L81" s="173">
        <v>0</v>
      </c>
      <c r="M81" s="173">
        <v>0</v>
      </c>
      <c r="N81" s="173">
        <v>0</v>
      </c>
      <c r="O81" s="171">
        <v>27763</v>
      </c>
      <c r="P81" s="171">
        <v>27763</v>
      </c>
    </row>
    <row r="82" spans="1:63" s="56" customFormat="1">
      <c r="A82" s="76">
        <v>32329</v>
      </c>
      <c r="B82" s="76" t="s">
        <v>158</v>
      </c>
      <c r="C82" s="128">
        <f t="shared" si="0"/>
        <v>81482.98</v>
      </c>
      <c r="D82" s="200">
        <v>0</v>
      </c>
      <c r="E82" s="172">
        <v>0</v>
      </c>
      <c r="F82" s="172">
        <v>59812.5</v>
      </c>
      <c r="G82" s="245">
        <v>0</v>
      </c>
      <c r="H82" s="262">
        <v>21670.48</v>
      </c>
      <c r="I82" s="173">
        <v>0</v>
      </c>
      <c r="J82" s="173">
        <v>0</v>
      </c>
      <c r="K82" s="284">
        <v>0</v>
      </c>
      <c r="L82" s="173">
        <v>0</v>
      </c>
      <c r="M82" s="173">
        <v>0</v>
      </c>
      <c r="N82" s="173">
        <v>0</v>
      </c>
      <c r="O82" s="171">
        <v>0</v>
      </c>
      <c r="P82" s="171">
        <v>0</v>
      </c>
    </row>
    <row r="83" spans="1:63" s="69" customFormat="1">
      <c r="A83" s="72">
        <v>3233</v>
      </c>
      <c r="B83" s="72" t="s">
        <v>43</v>
      </c>
      <c r="C83" s="134">
        <f t="shared" si="0"/>
        <v>13939</v>
      </c>
      <c r="D83" s="198">
        <v>0</v>
      </c>
      <c r="E83" s="167">
        <v>1700</v>
      </c>
      <c r="F83" s="167">
        <v>0</v>
      </c>
      <c r="G83" s="237">
        <v>0</v>
      </c>
      <c r="H83" s="260">
        <v>12239</v>
      </c>
      <c r="I83" s="168">
        <v>0</v>
      </c>
      <c r="J83" s="168">
        <v>0</v>
      </c>
      <c r="K83" s="282">
        <v>0</v>
      </c>
      <c r="L83" s="168">
        <v>0</v>
      </c>
      <c r="M83" s="168">
        <v>0</v>
      </c>
      <c r="N83" s="168">
        <v>0</v>
      </c>
      <c r="O83" s="168">
        <v>14101</v>
      </c>
      <c r="P83" s="168">
        <v>14101</v>
      </c>
      <c r="Q83" s="56"/>
      <c r="R83" s="56"/>
      <c r="S83" s="56"/>
      <c r="T83" s="56"/>
      <c r="U83" s="56"/>
      <c r="V83" s="56"/>
      <c r="W83" s="56"/>
      <c r="X83" s="56"/>
      <c r="Y83" s="56"/>
      <c r="Z83" s="56"/>
      <c r="AA83" s="56"/>
      <c r="AB83" s="56"/>
      <c r="AC83" s="56"/>
      <c r="AD83" s="56"/>
      <c r="AE83" s="56"/>
      <c r="AF83" s="56"/>
      <c r="AG83" s="56"/>
      <c r="AH83" s="56"/>
      <c r="AI83" s="56"/>
      <c r="AJ83" s="56"/>
      <c r="AK83" s="56"/>
      <c r="AL83" s="56"/>
      <c r="AM83" s="56"/>
      <c r="AN83" s="56"/>
      <c r="AO83" s="56"/>
      <c r="AP83" s="56"/>
      <c r="AQ83" s="56"/>
      <c r="AR83" s="56"/>
      <c r="AS83" s="56"/>
      <c r="AT83" s="56"/>
      <c r="AU83" s="56"/>
      <c r="AV83" s="56"/>
      <c r="AW83" s="56"/>
      <c r="AX83" s="56"/>
      <c r="AY83" s="56"/>
      <c r="AZ83" s="56"/>
      <c r="BA83" s="56"/>
      <c r="BB83" s="56"/>
      <c r="BC83" s="56"/>
      <c r="BD83" s="56"/>
      <c r="BE83" s="56"/>
      <c r="BF83" s="56"/>
      <c r="BG83" s="56"/>
      <c r="BH83" s="56"/>
      <c r="BI83" s="56"/>
      <c r="BJ83" s="56"/>
      <c r="BK83" s="56"/>
    </row>
    <row r="84" spans="1:63">
      <c r="A84" s="74">
        <v>32332</v>
      </c>
      <c r="B84" s="74" t="s">
        <v>113</v>
      </c>
      <c r="C84" s="128">
        <f t="shared" si="0"/>
        <v>0</v>
      </c>
      <c r="D84" s="199">
        <v>0</v>
      </c>
      <c r="E84" s="169">
        <v>0</v>
      </c>
      <c r="F84" s="169">
        <v>0</v>
      </c>
      <c r="G84" s="244">
        <v>0</v>
      </c>
      <c r="H84" s="261">
        <v>0</v>
      </c>
      <c r="I84" s="150">
        <v>0</v>
      </c>
      <c r="J84" s="150">
        <v>0</v>
      </c>
      <c r="K84" s="275">
        <v>0</v>
      </c>
      <c r="L84" s="150">
        <v>0</v>
      </c>
      <c r="M84" s="150">
        <v>0</v>
      </c>
      <c r="N84" s="150">
        <v>0</v>
      </c>
      <c r="O84" s="171">
        <v>4062</v>
      </c>
      <c r="P84" s="171">
        <v>4062</v>
      </c>
    </row>
    <row r="85" spans="1:63">
      <c r="A85" s="74">
        <v>32339</v>
      </c>
      <c r="B85" s="74" t="s">
        <v>114</v>
      </c>
      <c r="C85" s="128">
        <f t="shared" si="0"/>
        <v>13939</v>
      </c>
      <c r="D85" s="199">
        <v>0</v>
      </c>
      <c r="E85" s="169">
        <v>1700</v>
      </c>
      <c r="F85" s="169">
        <v>0</v>
      </c>
      <c r="G85" s="244">
        <v>0</v>
      </c>
      <c r="H85" s="261">
        <v>12239</v>
      </c>
      <c r="I85" s="150">
        <v>0</v>
      </c>
      <c r="J85" s="150">
        <v>0</v>
      </c>
      <c r="K85" s="275">
        <v>0</v>
      </c>
      <c r="L85" s="150">
        <v>0</v>
      </c>
      <c r="M85" s="150">
        <v>0</v>
      </c>
      <c r="N85" s="150">
        <v>0</v>
      </c>
      <c r="O85" s="171">
        <v>10039</v>
      </c>
      <c r="P85" s="171">
        <v>10039</v>
      </c>
    </row>
    <row r="86" spans="1:63" s="69" customFormat="1">
      <c r="A86" s="72">
        <v>3234</v>
      </c>
      <c r="B86" s="72" t="s">
        <v>44</v>
      </c>
      <c r="C86" s="134">
        <f t="shared" si="0"/>
        <v>17829.16</v>
      </c>
      <c r="D86" s="198">
        <v>0</v>
      </c>
      <c r="E86" s="167">
        <v>9930.41</v>
      </c>
      <c r="F86" s="167">
        <v>0</v>
      </c>
      <c r="G86" s="237">
        <v>0</v>
      </c>
      <c r="H86" s="260">
        <v>6898.75</v>
      </c>
      <c r="I86" s="168">
        <v>1000</v>
      </c>
      <c r="J86" s="168">
        <v>0</v>
      </c>
      <c r="K86" s="282">
        <v>0</v>
      </c>
      <c r="L86" s="168">
        <v>0</v>
      </c>
      <c r="M86" s="168">
        <v>0</v>
      </c>
      <c r="N86" s="168">
        <v>0</v>
      </c>
      <c r="O86" s="168">
        <v>19754</v>
      </c>
      <c r="P86" s="168">
        <v>19754</v>
      </c>
      <c r="Q86" s="56"/>
      <c r="R86" s="56"/>
      <c r="S86" s="56"/>
      <c r="T86" s="56"/>
      <c r="U86" s="56"/>
      <c r="V86" s="56"/>
      <c r="W86" s="56"/>
      <c r="X86" s="56"/>
      <c r="Y86" s="56"/>
      <c r="Z86" s="56"/>
      <c r="AA86" s="56"/>
      <c r="AB86" s="56"/>
      <c r="AC86" s="56"/>
      <c r="AD86" s="56"/>
      <c r="AE86" s="56"/>
      <c r="AF86" s="56"/>
      <c r="AG86" s="56"/>
      <c r="AH86" s="56"/>
      <c r="AI86" s="56"/>
      <c r="AJ86" s="56"/>
      <c r="AK86" s="56"/>
      <c r="AL86" s="56"/>
      <c r="AM86" s="56"/>
      <c r="AN86" s="56"/>
      <c r="AO86" s="56"/>
      <c r="AP86" s="56"/>
      <c r="AQ86" s="56"/>
      <c r="AR86" s="56"/>
      <c r="AS86" s="56"/>
      <c r="AT86" s="56"/>
      <c r="AU86" s="56"/>
      <c r="AV86" s="56"/>
      <c r="AW86" s="56"/>
      <c r="AX86" s="56"/>
      <c r="AY86" s="56"/>
      <c r="AZ86" s="56"/>
      <c r="BA86" s="56"/>
      <c r="BB86" s="56"/>
      <c r="BC86" s="56"/>
      <c r="BD86" s="56"/>
      <c r="BE86" s="56"/>
      <c r="BF86" s="56"/>
      <c r="BG86" s="56"/>
      <c r="BH86" s="56"/>
      <c r="BI86" s="56"/>
      <c r="BJ86" s="56"/>
      <c r="BK86" s="56"/>
    </row>
    <row r="87" spans="1:63" s="56" customFormat="1">
      <c r="A87" s="76">
        <v>32341</v>
      </c>
      <c r="B87" s="76" t="s">
        <v>118</v>
      </c>
      <c r="C87" s="128">
        <f t="shared" si="0"/>
        <v>8132</v>
      </c>
      <c r="D87" s="200">
        <v>0</v>
      </c>
      <c r="E87" s="172">
        <v>3170</v>
      </c>
      <c r="F87" s="172">
        <v>0</v>
      </c>
      <c r="G87" s="245">
        <v>0</v>
      </c>
      <c r="H87" s="262">
        <v>3962</v>
      </c>
      <c r="I87" s="173">
        <v>1000</v>
      </c>
      <c r="J87" s="173">
        <v>0</v>
      </c>
      <c r="K87" s="284">
        <v>0</v>
      </c>
      <c r="L87" s="173">
        <v>0</v>
      </c>
      <c r="M87" s="173">
        <v>0</v>
      </c>
      <c r="N87" s="173">
        <v>0</v>
      </c>
      <c r="O87" s="171">
        <v>5132</v>
      </c>
      <c r="P87" s="171">
        <v>5132</v>
      </c>
    </row>
    <row r="88" spans="1:63" s="56" customFormat="1">
      <c r="A88" s="76">
        <v>32342</v>
      </c>
      <c r="B88" s="76" t="s">
        <v>119</v>
      </c>
      <c r="C88" s="128">
        <f t="shared" ref="C88:C151" si="1">D88+E88+F88+G88+H88+I88+J88+K88+L88+M88+N88</f>
        <v>4023.25</v>
      </c>
      <c r="D88" s="200">
        <v>0</v>
      </c>
      <c r="E88" s="172">
        <v>2848.5</v>
      </c>
      <c r="F88" s="172">
        <v>0</v>
      </c>
      <c r="G88" s="245">
        <v>0</v>
      </c>
      <c r="H88" s="262">
        <v>1174.75</v>
      </c>
      <c r="I88" s="173">
        <v>0</v>
      </c>
      <c r="J88" s="173">
        <v>0</v>
      </c>
      <c r="K88" s="284">
        <v>0</v>
      </c>
      <c r="L88" s="173">
        <v>0</v>
      </c>
      <c r="M88" s="173">
        <v>0</v>
      </c>
      <c r="N88" s="173">
        <v>0</v>
      </c>
      <c r="O88" s="171">
        <v>4465</v>
      </c>
      <c r="P88" s="171">
        <v>4465</v>
      </c>
    </row>
    <row r="89" spans="1:63" s="56" customFormat="1">
      <c r="A89" s="76">
        <v>32343</v>
      </c>
      <c r="B89" s="76" t="s">
        <v>120</v>
      </c>
      <c r="C89" s="128">
        <f t="shared" si="1"/>
        <v>1500</v>
      </c>
      <c r="D89" s="200">
        <v>0</v>
      </c>
      <c r="E89" s="172">
        <v>1500</v>
      </c>
      <c r="F89" s="172">
        <v>0</v>
      </c>
      <c r="G89" s="245">
        <v>0</v>
      </c>
      <c r="H89" s="262">
        <v>0</v>
      </c>
      <c r="I89" s="173">
        <v>0</v>
      </c>
      <c r="J89" s="173">
        <v>0</v>
      </c>
      <c r="K89" s="284">
        <v>0</v>
      </c>
      <c r="L89" s="173">
        <v>0</v>
      </c>
      <c r="M89" s="173">
        <v>0</v>
      </c>
      <c r="N89" s="173">
        <v>0</v>
      </c>
      <c r="O89" s="171">
        <v>6000</v>
      </c>
      <c r="P89" s="171">
        <v>6000</v>
      </c>
    </row>
    <row r="90" spans="1:63" s="56" customFormat="1">
      <c r="A90" s="76">
        <v>32344</v>
      </c>
      <c r="B90" s="76" t="s">
        <v>121</v>
      </c>
      <c r="C90" s="128">
        <f t="shared" si="1"/>
        <v>1378.91</v>
      </c>
      <c r="D90" s="200">
        <v>0</v>
      </c>
      <c r="E90" s="172">
        <v>716.91000000000008</v>
      </c>
      <c r="F90" s="172">
        <v>0</v>
      </c>
      <c r="G90" s="245">
        <v>0</v>
      </c>
      <c r="H90" s="262">
        <v>662</v>
      </c>
      <c r="I90" s="173">
        <v>0</v>
      </c>
      <c r="J90" s="173">
        <v>0</v>
      </c>
      <c r="K90" s="284">
        <v>0</v>
      </c>
      <c r="L90" s="173">
        <v>0</v>
      </c>
      <c r="M90" s="173">
        <v>0</v>
      </c>
      <c r="N90" s="173">
        <v>0</v>
      </c>
      <c r="O90" s="171">
        <v>1462</v>
      </c>
      <c r="P90" s="171">
        <v>1462</v>
      </c>
    </row>
    <row r="91" spans="1:63" s="56" customFormat="1">
      <c r="A91" s="76">
        <v>32349</v>
      </c>
      <c r="B91" s="76" t="s">
        <v>122</v>
      </c>
      <c r="C91" s="128">
        <f t="shared" si="1"/>
        <v>2795</v>
      </c>
      <c r="D91" s="200">
        <v>0</v>
      </c>
      <c r="E91" s="172">
        <v>1695</v>
      </c>
      <c r="F91" s="172">
        <v>0</v>
      </c>
      <c r="G91" s="245">
        <v>0</v>
      </c>
      <c r="H91" s="262">
        <v>1100</v>
      </c>
      <c r="I91" s="173">
        <v>0</v>
      </c>
      <c r="J91" s="173">
        <v>0</v>
      </c>
      <c r="K91" s="284">
        <v>0</v>
      </c>
      <c r="L91" s="173">
        <v>0</v>
      </c>
      <c r="M91" s="173">
        <v>0</v>
      </c>
      <c r="N91" s="173">
        <v>0</v>
      </c>
      <c r="O91" s="171">
        <v>2695</v>
      </c>
      <c r="P91" s="171">
        <v>2695</v>
      </c>
    </row>
    <row r="92" spans="1:63" s="69" customFormat="1">
      <c r="A92" s="72">
        <v>3235</v>
      </c>
      <c r="B92" s="72" t="s">
        <v>68</v>
      </c>
      <c r="C92" s="134">
        <f t="shared" si="1"/>
        <v>223710.94</v>
      </c>
      <c r="D92" s="198">
        <v>0</v>
      </c>
      <c r="E92" s="167">
        <v>9915.7099999999991</v>
      </c>
      <c r="F92" s="167">
        <v>166250</v>
      </c>
      <c r="G92" s="237">
        <v>0</v>
      </c>
      <c r="H92" s="260">
        <v>42545.229999999996</v>
      </c>
      <c r="I92" s="168">
        <v>5000</v>
      </c>
      <c r="J92" s="168">
        <v>0</v>
      </c>
      <c r="K92" s="282">
        <v>0</v>
      </c>
      <c r="L92" s="168">
        <v>0</v>
      </c>
      <c r="M92" s="168">
        <v>0</v>
      </c>
      <c r="N92" s="168">
        <v>0</v>
      </c>
      <c r="O92" s="168">
        <v>52221</v>
      </c>
      <c r="P92" s="168">
        <v>52221</v>
      </c>
      <c r="Q92" s="56"/>
      <c r="R92" s="56"/>
      <c r="S92" s="56"/>
      <c r="T92" s="56"/>
      <c r="U92" s="56"/>
      <c r="V92" s="56"/>
      <c r="W92" s="56"/>
      <c r="X92" s="56"/>
      <c r="Y92" s="56"/>
      <c r="Z92" s="56"/>
      <c r="AA92" s="56"/>
      <c r="AB92" s="56"/>
      <c r="AC92" s="56"/>
      <c r="AD92" s="56"/>
      <c r="AE92" s="56"/>
      <c r="AF92" s="56"/>
      <c r="AG92" s="56"/>
      <c r="AH92" s="56"/>
      <c r="AI92" s="56"/>
      <c r="AJ92" s="56"/>
      <c r="AK92" s="56"/>
      <c r="AL92" s="56"/>
      <c r="AM92" s="56"/>
      <c r="AN92" s="56"/>
      <c r="AO92" s="56"/>
      <c r="AP92" s="56"/>
      <c r="AQ92" s="56"/>
      <c r="AR92" s="56"/>
      <c r="AS92" s="56"/>
      <c r="AT92" s="56"/>
      <c r="AU92" s="56"/>
      <c r="AV92" s="56"/>
      <c r="AW92" s="56"/>
      <c r="AX92" s="56"/>
      <c r="AY92" s="56"/>
      <c r="AZ92" s="56"/>
      <c r="BA92" s="56"/>
      <c r="BB92" s="56"/>
      <c r="BC92" s="56"/>
      <c r="BD92" s="56"/>
      <c r="BE92" s="56"/>
      <c r="BF92" s="56"/>
      <c r="BG92" s="56"/>
      <c r="BH92" s="56"/>
      <c r="BI92" s="56"/>
      <c r="BJ92" s="56"/>
      <c r="BK92" s="56"/>
    </row>
    <row r="93" spans="1:63">
      <c r="A93" s="74">
        <v>32352</v>
      </c>
      <c r="B93" s="74" t="s">
        <v>123</v>
      </c>
      <c r="C93" s="128">
        <f t="shared" si="1"/>
        <v>190250</v>
      </c>
      <c r="D93" s="199">
        <v>0</v>
      </c>
      <c r="E93" s="169">
        <v>6800</v>
      </c>
      <c r="F93" s="169">
        <v>166250</v>
      </c>
      <c r="G93" s="244">
        <v>0</v>
      </c>
      <c r="H93" s="261">
        <v>12200</v>
      </c>
      <c r="I93" s="150">
        <v>5000</v>
      </c>
      <c r="J93" s="150">
        <v>0</v>
      </c>
      <c r="K93" s="275">
        <v>0</v>
      </c>
      <c r="L93" s="150">
        <v>0</v>
      </c>
      <c r="M93" s="150">
        <v>0</v>
      </c>
      <c r="N93" s="150">
        <v>0</v>
      </c>
      <c r="O93" s="171">
        <v>25000</v>
      </c>
      <c r="P93" s="171">
        <v>25000</v>
      </c>
    </row>
    <row r="94" spans="1:63">
      <c r="A94" s="74">
        <v>32353</v>
      </c>
      <c r="B94" s="74" t="s">
        <v>124</v>
      </c>
      <c r="C94" s="128">
        <f t="shared" si="1"/>
        <v>8155.06</v>
      </c>
      <c r="D94" s="199">
        <v>0</v>
      </c>
      <c r="E94" s="169">
        <v>3115.71</v>
      </c>
      <c r="F94" s="169">
        <v>0</v>
      </c>
      <c r="G94" s="244">
        <v>0</v>
      </c>
      <c r="H94" s="261">
        <v>5039.3500000000004</v>
      </c>
      <c r="I94" s="150">
        <v>0</v>
      </c>
      <c r="J94" s="150">
        <v>0</v>
      </c>
      <c r="K94" s="275">
        <v>0</v>
      </c>
      <c r="L94" s="150">
        <v>0</v>
      </c>
      <c r="M94" s="150">
        <v>0</v>
      </c>
      <c r="N94" s="150">
        <v>0</v>
      </c>
      <c r="O94" s="171">
        <v>22221</v>
      </c>
      <c r="P94" s="171">
        <v>22221</v>
      </c>
    </row>
    <row r="95" spans="1:63">
      <c r="A95" s="74">
        <v>32354</v>
      </c>
      <c r="B95" s="74" t="s">
        <v>168</v>
      </c>
      <c r="C95" s="128">
        <f t="shared" si="1"/>
        <v>1035.4000000000001</v>
      </c>
      <c r="D95" s="199">
        <v>0</v>
      </c>
      <c r="E95" s="169">
        <v>0</v>
      </c>
      <c r="F95" s="169">
        <v>0</v>
      </c>
      <c r="G95" s="244">
        <v>0</v>
      </c>
      <c r="H95" s="261">
        <v>1035.4000000000001</v>
      </c>
      <c r="I95" s="150">
        <v>0</v>
      </c>
      <c r="J95" s="150">
        <v>0</v>
      </c>
      <c r="K95" s="275">
        <v>0</v>
      </c>
      <c r="L95" s="150">
        <v>0</v>
      </c>
      <c r="M95" s="150">
        <v>0</v>
      </c>
      <c r="N95" s="150">
        <v>0</v>
      </c>
      <c r="O95" s="171"/>
      <c r="P95" s="171"/>
    </row>
    <row r="96" spans="1:63" ht="36.75">
      <c r="A96" s="74">
        <v>32355</v>
      </c>
      <c r="B96" s="75" t="s">
        <v>156</v>
      </c>
      <c r="C96" s="128">
        <f t="shared" si="1"/>
        <v>24270.48</v>
      </c>
      <c r="D96" s="199">
        <v>0</v>
      </c>
      <c r="E96" s="169">
        <v>0</v>
      </c>
      <c r="F96" s="169">
        <v>0</v>
      </c>
      <c r="G96" s="244">
        <v>0</v>
      </c>
      <c r="H96" s="261">
        <v>24270.48</v>
      </c>
      <c r="I96" s="150">
        <v>0</v>
      </c>
      <c r="J96" s="150">
        <v>0</v>
      </c>
      <c r="K96" s="275">
        <v>0</v>
      </c>
      <c r="L96" s="150">
        <v>0</v>
      </c>
      <c r="M96" s="150">
        <v>0</v>
      </c>
      <c r="N96" s="150">
        <v>0</v>
      </c>
      <c r="O96" s="171">
        <v>0</v>
      </c>
      <c r="P96" s="171">
        <v>0</v>
      </c>
    </row>
    <row r="97" spans="1:63">
      <c r="A97" s="74">
        <v>32359</v>
      </c>
      <c r="B97" s="74" t="s">
        <v>152</v>
      </c>
      <c r="C97" s="128">
        <f t="shared" si="1"/>
        <v>0</v>
      </c>
      <c r="D97" s="199">
        <v>0</v>
      </c>
      <c r="E97" s="169">
        <v>0</v>
      </c>
      <c r="F97" s="169">
        <v>0</v>
      </c>
      <c r="G97" s="244">
        <v>0</v>
      </c>
      <c r="H97" s="261">
        <v>0</v>
      </c>
      <c r="I97" s="150">
        <v>0</v>
      </c>
      <c r="J97" s="150">
        <v>0</v>
      </c>
      <c r="K97" s="275">
        <v>0</v>
      </c>
      <c r="L97" s="150">
        <v>0</v>
      </c>
      <c r="M97" s="150">
        <v>0</v>
      </c>
      <c r="N97" s="150">
        <v>0</v>
      </c>
      <c r="O97" s="171">
        <v>5000</v>
      </c>
      <c r="P97" s="171">
        <v>5000</v>
      </c>
    </row>
    <row r="98" spans="1:63" s="69" customFormat="1">
      <c r="A98" s="72">
        <v>3236</v>
      </c>
      <c r="B98" s="72" t="s">
        <v>45</v>
      </c>
      <c r="C98" s="134">
        <f t="shared" si="1"/>
        <v>3278</v>
      </c>
      <c r="D98" s="198">
        <v>0</v>
      </c>
      <c r="E98" s="167">
        <v>3278</v>
      </c>
      <c r="F98" s="167">
        <v>0</v>
      </c>
      <c r="G98" s="237">
        <v>0</v>
      </c>
      <c r="H98" s="260">
        <v>0</v>
      </c>
      <c r="I98" s="168">
        <v>0</v>
      </c>
      <c r="J98" s="168">
        <v>0</v>
      </c>
      <c r="K98" s="282">
        <v>0</v>
      </c>
      <c r="L98" s="168">
        <v>0</v>
      </c>
      <c r="M98" s="168">
        <v>0</v>
      </c>
      <c r="N98" s="168">
        <v>0</v>
      </c>
      <c r="O98" s="168">
        <v>3062</v>
      </c>
      <c r="P98" s="168">
        <v>3062</v>
      </c>
      <c r="Q98" s="56"/>
      <c r="R98" s="56"/>
      <c r="S98" s="56"/>
      <c r="T98" s="56"/>
      <c r="U98" s="56"/>
      <c r="V98" s="56"/>
      <c r="W98" s="56"/>
      <c r="X98" s="56"/>
      <c r="Y98" s="56"/>
      <c r="Z98" s="56"/>
      <c r="AA98" s="56"/>
      <c r="AB98" s="56"/>
      <c r="AC98" s="56"/>
      <c r="AD98" s="56"/>
      <c r="AE98" s="56"/>
      <c r="AF98" s="56"/>
      <c r="AG98" s="56"/>
      <c r="AH98" s="56"/>
      <c r="AI98" s="56"/>
      <c r="AJ98" s="56"/>
      <c r="AK98" s="56"/>
      <c r="AL98" s="56"/>
      <c r="AM98" s="56"/>
      <c r="AN98" s="56"/>
      <c r="AO98" s="56"/>
      <c r="AP98" s="56"/>
      <c r="AQ98" s="56"/>
      <c r="AR98" s="56"/>
      <c r="AS98" s="56"/>
      <c r="AT98" s="56"/>
      <c r="AU98" s="56"/>
      <c r="AV98" s="56"/>
      <c r="AW98" s="56"/>
      <c r="AX98" s="56"/>
      <c r="AY98" s="56"/>
      <c r="AZ98" s="56"/>
      <c r="BA98" s="56"/>
      <c r="BB98" s="56"/>
      <c r="BC98" s="56"/>
      <c r="BD98" s="56"/>
      <c r="BE98" s="56"/>
      <c r="BF98" s="56"/>
      <c r="BG98" s="56"/>
      <c r="BH98" s="56"/>
      <c r="BI98" s="56"/>
      <c r="BJ98" s="56"/>
      <c r="BK98" s="56"/>
    </row>
    <row r="99" spans="1:63">
      <c r="A99" s="74">
        <v>32361</v>
      </c>
      <c r="B99" s="74" t="s">
        <v>125</v>
      </c>
      <c r="C99" s="128">
        <f t="shared" si="1"/>
        <v>3278</v>
      </c>
      <c r="D99" s="199">
        <v>0</v>
      </c>
      <c r="E99" s="169">
        <v>3278</v>
      </c>
      <c r="F99" s="169">
        <v>0</v>
      </c>
      <c r="G99" s="244">
        <v>0</v>
      </c>
      <c r="H99" s="261">
        <v>0</v>
      </c>
      <c r="I99" s="150">
        <v>0</v>
      </c>
      <c r="J99" s="150">
        <v>0</v>
      </c>
      <c r="K99" s="282">
        <v>0</v>
      </c>
      <c r="L99" s="150">
        <v>0</v>
      </c>
      <c r="M99" s="150">
        <v>0</v>
      </c>
      <c r="N99" s="150">
        <v>0</v>
      </c>
      <c r="O99" s="171">
        <v>3062</v>
      </c>
      <c r="P99" s="171">
        <v>3062</v>
      </c>
    </row>
    <row r="100" spans="1:63" s="69" customFormat="1">
      <c r="A100" s="72">
        <v>3237</v>
      </c>
      <c r="B100" s="72" t="s">
        <v>46</v>
      </c>
      <c r="C100" s="134">
        <f t="shared" si="1"/>
        <v>253977.28</v>
      </c>
      <c r="D100" s="198">
        <v>150200</v>
      </c>
      <c r="E100" s="167">
        <v>11702.099999999999</v>
      </c>
      <c r="F100" s="167">
        <v>0</v>
      </c>
      <c r="G100" s="237">
        <v>0</v>
      </c>
      <c r="H100" s="260">
        <v>92075.18</v>
      </c>
      <c r="I100" s="168">
        <v>0</v>
      </c>
      <c r="J100" s="168">
        <v>0</v>
      </c>
      <c r="K100" s="275">
        <v>0</v>
      </c>
      <c r="L100" s="168">
        <v>0</v>
      </c>
      <c r="M100" s="168">
        <v>0</v>
      </c>
      <c r="N100" s="168">
        <v>0</v>
      </c>
      <c r="O100" s="168">
        <v>59791</v>
      </c>
      <c r="P100" s="168">
        <v>59791</v>
      </c>
      <c r="Q100" s="56"/>
      <c r="R100" s="56"/>
      <c r="S100" s="56"/>
      <c r="T100" s="56"/>
      <c r="U100" s="56"/>
      <c r="V100" s="56"/>
      <c r="W100" s="56"/>
      <c r="X100" s="56"/>
      <c r="Y100" s="56"/>
      <c r="Z100" s="56"/>
      <c r="AA100" s="56"/>
      <c r="AB100" s="56"/>
      <c r="AC100" s="56"/>
      <c r="AD100" s="56"/>
      <c r="AE100" s="56"/>
      <c r="AF100" s="56"/>
      <c r="AG100" s="56"/>
      <c r="AH100" s="56"/>
      <c r="AI100" s="56"/>
      <c r="AJ100" s="56"/>
      <c r="AK100" s="56"/>
      <c r="AL100" s="56"/>
      <c r="AM100" s="56"/>
      <c r="AN100" s="56"/>
      <c r="AO100" s="56"/>
      <c r="AP100" s="56"/>
      <c r="AQ100" s="56"/>
      <c r="AR100" s="56"/>
      <c r="AS100" s="56"/>
      <c r="AT100" s="56"/>
      <c r="AU100" s="56"/>
      <c r="AV100" s="56"/>
      <c r="AW100" s="56"/>
      <c r="AX100" s="56"/>
      <c r="AY100" s="56"/>
      <c r="AZ100" s="56"/>
      <c r="BA100" s="56"/>
      <c r="BB100" s="56"/>
      <c r="BC100" s="56"/>
      <c r="BD100" s="56"/>
      <c r="BE100" s="56"/>
      <c r="BF100" s="56"/>
      <c r="BG100" s="56"/>
      <c r="BH100" s="56"/>
      <c r="BI100" s="56"/>
      <c r="BJ100" s="56"/>
      <c r="BK100" s="56"/>
    </row>
    <row r="101" spans="1:63">
      <c r="A101" s="74">
        <v>32371</v>
      </c>
      <c r="B101" s="74" t="s">
        <v>126</v>
      </c>
      <c r="C101" s="128">
        <f t="shared" si="1"/>
        <v>21390.87</v>
      </c>
      <c r="D101" s="199">
        <v>0</v>
      </c>
      <c r="E101" s="169">
        <v>6115.69</v>
      </c>
      <c r="F101" s="169">
        <v>0</v>
      </c>
      <c r="G101" s="244">
        <v>0</v>
      </c>
      <c r="H101" s="261">
        <v>15275.18</v>
      </c>
      <c r="I101" s="150">
        <v>0</v>
      </c>
      <c r="J101" s="150">
        <v>0</v>
      </c>
      <c r="K101" s="282">
        <v>0</v>
      </c>
      <c r="L101" s="150">
        <v>0</v>
      </c>
      <c r="M101" s="150">
        <v>0</v>
      </c>
      <c r="N101" s="150">
        <v>0</v>
      </c>
      <c r="O101" s="171">
        <v>32848</v>
      </c>
      <c r="P101" s="171">
        <v>32848</v>
      </c>
    </row>
    <row r="102" spans="1:63">
      <c r="A102" s="74">
        <v>32372</v>
      </c>
      <c r="B102" s="74" t="s">
        <v>127</v>
      </c>
      <c r="C102" s="128">
        <f t="shared" si="1"/>
        <v>232586.41</v>
      </c>
      <c r="D102" s="199">
        <v>150200</v>
      </c>
      <c r="E102" s="169">
        <v>5586.41</v>
      </c>
      <c r="F102" s="169">
        <v>0</v>
      </c>
      <c r="G102" s="244">
        <v>0</v>
      </c>
      <c r="H102" s="261">
        <v>76800</v>
      </c>
      <c r="I102" s="150">
        <v>0</v>
      </c>
      <c r="J102" s="150">
        <v>0</v>
      </c>
      <c r="K102" s="275">
        <v>0</v>
      </c>
      <c r="L102" s="150">
        <v>0</v>
      </c>
      <c r="M102" s="150">
        <v>0</v>
      </c>
      <c r="N102" s="150">
        <v>0</v>
      </c>
      <c r="O102" s="171">
        <v>22000</v>
      </c>
      <c r="P102" s="171">
        <v>22000</v>
      </c>
    </row>
    <row r="103" spans="1:63">
      <c r="A103" s="74">
        <v>32373</v>
      </c>
      <c r="B103" s="74" t="s">
        <v>128</v>
      </c>
      <c r="C103" s="128">
        <f t="shared" si="1"/>
        <v>0</v>
      </c>
      <c r="D103" s="199">
        <v>0</v>
      </c>
      <c r="E103" s="169">
        <v>0</v>
      </c>
      <c r="F103" s="169">
        <v>0</v>
      </c>
      <c r="G103" s="244">
        <v>0</v>
      </c>
      <c r="H103" s="261">
        <v>0</v>
      </c>
      <c r="I103" s="150">
        <v>0</v>
      </c>
      <c r="J103" s="150">
        <v>0</v>
      </c>
      <c r="K103" s="275">
        <v>0</v>
      </c>
      <c r="L103" s="150">
        <v>0</v>
      </c>
      <c r="M103" s="150">
        <v>0</v>
      </c>
      <c r="N103" s="150">
        <v>0</v>
      </c>
      <c r="O103" s="171">
        <v>2000</v>
      </c>
      <c r="P103" s="171">
        <v>2000</v>
      </c>
    </row>
    <row r="104" spans="1:63">
      <c r="A104" s="74">
        <v>32379</v>
      </c>
      <c r="B104" s="74" t="s">
        <v>129</v>
      </c>
      <c r="C104" s="128">
        <f t="shared" si="1"/>
        <v>0</v>
      </c>
      <c r="D104" s="199">
        <v>0</v>
      </c>
      <c r="E104" s="169">
        <v>0</v>
      </c>
      <c r="F104" s="169">
        <v>0</v>
      </c>
      <c r="G104" s="244">
        <v>0</v>
      </c>
      <c r="H104" s="261">
        <v>0</v>
      </c>
      <c r="I104" s="150">
        <v>0</v>
      </c>
      <c r="J104" s="150">
        <v>0</v>
      </c>
      <c r="K104" s="275">
        <v>0</v>
      </c>
      <c r="L104" s="150">
        <v>0</v>
      </c>
      <c r="M104" s="150">
        <v>0</v>
      </c>
      <c r="N104" s="150">
        <v>0</v>
      </c>
      <c r="O104" s="171">
        <v>2943</v>
      </c>
      <c r="P104" s="171">
        <v>2943</v>
      </c>
    </row>
    <row r="105" spans="1:63" s="69" customFormat="1">
      <c r="A105" s="72">
        <v>3238</v>
      </c>
      <c r="B105" s="72" t="s">
        <v>47</v>
      </c>
      <c r="C105" s="134">
        <f t="shared" si="1"/>
        <v>32081.75</v>
      </c>
      <c r="D105" s="198">
        <v>0</v>
      </c>
      <c r="E105" s="167">
        <v>20738</v>
      </c>
      <c r="F105" s="167">
        <v>0</v>
      </c>
      <c r="G105" s="237">
        <v>0</v>
      </c>
      <c r="H105" s="260">
        <v>11343.75</v>
      </c>
      <c r="I105" s="168">
        <v>0</v>
      </c>
      <c r="J105" s="168">
        <v>0</v>
      </c>
      <c r="K105" s="275">
        <v>0</v>
      </c>
      <c r="L105" s="168">
        <v>0</v>
      </c>
      <c r="M105" s="168">
        <v>0</v>
      </c>
      <c r="N105" s="168">
        <v>0</v>
      </c>
      <c r="O105" s="168">
        <v>29434</v>
      </c>
      <c r="P105" s="168">
        <v>29434</v>
      </c>
      <c r="Q105" s="56"/>
      <c r="R105" s="56"/>
      <c r="S105" s="56"/>
      <c r="T105" s="56"/>
      <c r="U105" s="56"/>
      <c r="V105" s="56"/>
      <c r="W105" s="56"/>
      <c r="X105" s="56"/>
      <c r="Y105" s="56"/>
      <c r="Z105" s="56"/>
      <c r="AA105" s="56"/>
      <c r="AB105" s="56"/>
      <c r="AC105" s="56"/>
      <c r="AD105" s="56"/>
      <c r="AE105" s="56"/>
      <c r="AF105" s="56"/>
      <c r="AG105" s="56"/>
      <c r="AH105" s="56"/>
      <c r="AI105" s="56"/>
      <c r="AJ105" s="56"/>
      <c r="AK105" s="56"/>
      <c r="AL105" s="56"/>
      <c r="AM105" s="56"/>
      <c r="AN105" s="56"/>
      <c r="AO105" s="56"/>
      <c r="AP105" s="56"/>
      <c r="AQ105" s="56"/>
      <c r="AR105" s="56"/>
      <c r="AS105" s="56"/>
      <c r="AT105" s="56"/>
      <c r="AU105" s="56"/>
      <c r="AV105" s="56"/>
      <c r="AW105" s="56"/>
      <c r="AX105" s="56"/>
      <c r="AY105" s="56"/>
      <c r="AZ105" s="56"/>
      <c r="BA105" s="56"/>
      <c r="BB105" s="56"/>
      <c r="BC105" s="56"/>
      <c r="BD105" s="56"/>
      <c r="BE105" s="56"/>
      <c r="BF105" s="56"/>
      <c r="BG105" s="56"/>
      <c r="BH105" s="56"/>
      <c r="BI105" s="56"/>
      <c r="BJ105" s="56"/>
      <c r="BK105" s="56"/>
    </row>
    <row r="106" spans="1:63" s="56" customFormat="1">
      <c r="A106" s="76">
        <v>32381</v>
      </c>
      <c r="B106" s="76" t="s">
        <v>151</v>
      </c>
      <c r="C106" s="128">
        <f t="shared" si="1"/>
        <v>2743.75</v>
      </c>
      <c r="D106" s="200">
        <v>0</v>
      </c>
      <c r="E106" s="172">
        <v>0</v>
      </c>
      <c r="F106" s="172">
        <v>0</v>
      </c>
      <c r="G106" s="245">
        <v>0</v>
      </c>
      <c r="H106" s="262">
        <v>2743.75</v>
      </c>
      <c r="I106" s="173">
        <v>0</v>
      </c>
      <c r="J106" s="173">
        <v>0</v>
      </c>
      <c r="K106" s="282">
        <v>0</v>
      </c>
      <c r="L106" s="173">
        <v>0</v>
      </c>
      <c r="M106" s="173">
        <v>0</v>
      </c>
      <c r="N106" s="173">
        <v>0</v>
      </c>
      <c r="O106" s="171">
        <v>2867</v>
      </c>
      <c r="P106" s="171">
        <v>2867</v>
      </c>
    </row>
    <row r="107" spans="1:63">
      <c r="A107" s="74">
        <v>32382</v>
      </c>
      <c r="B107" s="74" t="s">
        <v>130</v>
      </c>
      <c r="C107" s="128">
        <f t="shared" si="1"/>
        <v>0</v>
      </c>
      <c r="D107" s="199">
        <v>0</v>
      </c>
      <c r="E107" s="169">
        <v>0</v>
      </c>
      <c r="F107" s="169">
        <v>0</v>
      </c>
      <c r="G107" s="244">
        <v>0</v>
      </c>
      <c r="H107" s="261">
        <v>0</v>
      </c>
      <c r="I107" s="150">
        <v>0</v>
      </c>
      <c r="J107" s="150">
        <v>0</v>
      </c>
      <c r="K107" s="284">
        <v>0</v>
      </c>
      <c r="L107" s="150">
        <v>0</v>
      </c>
      <c r="M107" s="150">
        <v>0</v>
      </c>
      <c r="N107" s="150">
        <v>0</v>
      </c>
      <c r="O107" s="171">
        <v>5000</v>
      </c>
      <c r="P107" s="171">
        <v>5000</v>
      </c>
    </row>
    <row r="108" spans="1:63">
      <c r="A108" s="74">
        <v>32389</v>
      </c>
      <c r="B108" s="74" t="s">
        <v>131</v>
      </c>
      <c r="C108" s="128">
        <f t="shared" si="1"/>
        <v>29338</v>
      </c>
      <c r="D108" s="199">
        <v>0</v>
      </c>
      <c r="E108" s="169">
        <v>20738</v>
      </c>
      <c r="F108" s="169">
        <v>0</v>
      </c>
      <c r="G108" s="244">
        <v>0</v>
      </c>
      <c r="H108" s="261">
        <v>8600</v>
      </c>
      <c r="I108" s="150">
        <v>0</v>
      </c>
      <c r="J108" s="150">
        <v>0</v>
      </c>
      <c r="K108" s="275">
        <v>0</v>
      </c>
      <c r="L108" s="150">
        <v>0</v>
      </c>
      <c r="M108" s="150">
        <v>0</v>
      </c>
      <c r="N108" s="150">
        <v>0</v>
      </c>
      <c r="O108" s="171">
        <v>21567</v>
      </c>
      <c r="P108" s="171">
        <v>21567</v>
      </c>
    </row>
    <row r="109" spans="1:63" s="69" customFormat="1">
      <c r="A109" s="72">
        <v>3239</v>
      </c>
      <c r="B109" s="72" t="s">
        <v>48</v>
      </c>
      <c r="C109" s="134">
        <f t="shared" si="1"/>
        <v>27705.61</v>
      </c>
      <c r="D109" s="198">
        <v>0</v>
      </c>
      <c r="E109" s="167">
        <v>3920</v>
      </c>
      <c r="F109" s="167">
        <v>0</v>
      </c>
      <c r="G109" s="237">
        <v>0</v>
      </c>
      <c r="H109" s="260">
        <v>23785.61</v>
      </c>
      <c r="I109" s="168">
        <v>0</v>
      </c>
      <c r="J109" s="168">
        <v>0</v>
      </c>
      <c r="K109" s="275">
        <v>0</v>
      </c>
      <c r="L109" s="168">
        <v>0</v>
      </c>
      <c r="M109" s="168">
        <v>0</v>
      </c>
      <c r="N109" s="168">
        <v>0</v>
      </c>
      <c r="O109" s="168">
        <v>34582</v>
      </c>
      <c r="P109" s="168">
        <v>34582</v>
      </c>
      <c r="Q109" s="56"/>
      <c r="R109" s="56"/>
      <c r="S109" s="56"/>
      <c r="T109" s="56"/>
      <c r="U109" s="56"/>
      <c r="V109" s="56"/>
      <c r="W109" s="56"/>
      <c r="X109" s="56"/>
      <c r="Y109" s="56"/>
      <c r="Z109" s="56"/>
      <c r="AA109" s="56"/>
      <c r="AB109" s="56"/>
      <c r="AC109" s="56"/>
      <c r="AD109" s="56"/>
      <c r="AE109" s="56"/>
      <c r="AF109" s="56"/>
      <c r="AG109" s="56"/>
      <c r="AH109" s="56"/>
      <c r="AI109" s="56"/>
      <c r="AJ109" s="56"/>
      <c r="AK109" s="56"/>
      <c r="AL109" s="56"/>
      <c r="AM109" s="56"/>
      <c r="AN109" s="56"/>
      <c r="AO109" s="56"/>
      <c r="AP109" s="56"/>
      <c r="AQ109" s="56"/>
      <c r="AR109" s="56"/>
      <c r="AS109" s="56"/>
      <c r="AT109" s="56"/>
      <c r="AU109" s="56"/>
      <c r="AV109" s="56"/>
      <c r="AW109" s="56"/>
      <c r="AX109" s="56"/>
      <c r="AY109" s="56"/>
      <c r="AZ109" s="56"/>
      <c r="BA109" s="56"/>
      <c r="BB109" s="56"/>
      <c r="BC109" s="56"/>
      <c r="BD109" s="56"/>
      <c r="BE109" s="56"/>
      <c r="BF109" s="56"/>
      <c r="BG109" s="56"/>
      <c r="BH109" s="56"/>
      <c r="BI109" s="56"/>
      <c r="BJ109" s="56"/>
      <c r="BK109" s="56"/>
    </row>
    <row r="110" spans="1:63" ht="36.75">
      <c r="A110" s="74">
        <v>32391</v>
      </c>
      <c r="B110" s="75" t="s">
        <v>139</v>
      </c>
      <c r="C110" s="128">
        <f t="shared" si="1"/>
        <v>6744</v>
      </c>
      <c r="D110" s="199">
        <v>0</v>
      </c>
      <c r="E110" s="169">
        <v>1820</v>
      </c>
      <c r="F110" s="169">
        <v>0</v>
      </c>
      <c r="G110" s="244">
        <v>0</v>
      </c>
      <c r="H110" s="261">
        <v>4924</v>
      </c>
      <c r="I110" s="150">
        <v>0</v>
      </c>
      <c r="J110" s="150">
        <v>0</v>
      </c>
      <c r="K110" s="282">
        <v>0</v>
      </c>
      <c r="L110" s="150">
        <v>0</v>
      </c>
      <c r="M110" s="150">
        <v>0</v>
      </c>
      <c r="N110" s="150">
        <v>0</v>
      </c>
      <c r="O110" s="171">
        <v>15744</v>
      </c>
      <c r="P110" s="171">
        <v>15744</v>
      </c>
    </row>
    <row r="111" spans="1:63">
      <c r="A111" s="74">
        <v>32392</v>
      </c>
      <c r="B111" s="74" t="s">
        <v>132</v>
      </c>
      <c r="C111" s="128">
        <f t="shared" si="1"/>
        <v>1100</v>
      </c>
      <c r="D111" s="199">
        <v>0</v>
      </c>
      <c r="E111" s="169">
        <v>1100</v>
      </c>
      <c r="F111" s="169">
        <v>0</v>
      </c>
      <c r="G111" s="244">
        <v>0</v>
      </c>
      <c r="H111" s="261">
        <v>0</v>
      </c>
      <c r="I111" s="150">
        <v>0</v>
      </c>
      <c r="J111" s="150">
        <v>0</v>
      </c>
      <c r="K111" s="275">
        <v>0</v>
      </c>
      <c r="L111" s="150">
        <v>0</v>
      </c>
      <c r="M111" s="150">
        <v>0</v>
      </c>
      <c r="N111" s="150">
        <v>0</v>
      </c>
      <c r="O111" s="171">
        <v>468</v>
      </c>
      <c r="P111" s="171">
        <v>468</v>
      </c>
    </row>
    <row r="112" spans="1:63">
      <c r="A112" s="74">
        <v>32394</v>
      </c>
      <c r="B112" s="74" t="s">
        <v>150</v>
      </c>
      <c r="C112" s="128">
        <f t="shared" si="1"/>
        <v>2002.3600000000001</v>
      </c>
      <c r="D112" s="199">
        <v>0</v>
      </c>
      <c r="E112" s="169">
        <v>0</v>
      </c>
      <c r="F112" s="169">
        <v>0</v>
      </c>
      <c r="G112" s="244">
        <v>0</v>
      </c>
      <c r="H112" s="261">
        <v>2002.3600000000001</v>
      </c>
      <c r="I112" s="150">
        <v>0</v>
      </c>
      <c r="J112" s="150">
        <v>0</v>
      </c>
      <c r="K112" s="275">
        <v>0</v>
      </c>
      <c r="L112" s="150">
        <v>0</v>
      </c>
      <c r="M112" s="150">
        <v>0</v>
      </c>
      <c r="N112" s="150">
        <v>0</v>
      </c>
      <c r="O112" s="171">
        <v>3000</v>
      </c>
      <c r="P112" s="171">
        <v>3000</v>
      </c>
    </row>
    <row r="113" spans="1:63">
      <c r="A113" s="74">
        <v>32395</v>
      </c>
      <c r="B113" s="74" t="s">
        <v>157</v>
      </c>
      <c r="C113" s="128">
        <f t="shared" si="1"/>
        <v>12550.25</v>
      </c>
      <c r="D113" s="199">
        <v>0</v>
      </c>
      <c r="E113" s="169">
        <v>0</v>
      </c>
      <c r="F113" s="169">
        <v>0</v>
      </c>
      <c r="G113" s="244">
        <v>0</v>
      </c>
      <c r="H113" s="261">
        <v>12550.25</v>
      </c>
      <c r="I113" s="150">
        <v>0</v>
      </c>
      <c r="J113" s="150">
        <v>0</v>
      </c>
      <c r="K113" s="275">
        <v>0</v>
      </c>
      <c r="L113" s="150">
        <v>0</v>
      </c>
      <c r="M113" s="150">
        <v>0</v>
      </c>
      <c r="N113" s="150">
        <v>0</v>
      </c>
      <c r="O113" s="171">
        <v>0</v>
      </c>
      <c r="P113" s="171">
        <v>0</v>
      </c>
    </row>
    <row r="114" spans="1:63">
      <c r="A114" s="74">
        <v>32396</v>
      </c>
      <c r="B114" s="74" t="s">
        <v>133</v>
      </c>
      <c r="C114" s="128">
        <f t="shared" si="1"/>
        <v>0</v>
      </c>
      <c r="D114" s="199">
        <v>0</v>
      </c>
      <c r="E114" s="169">
        <v>0</v>
      </c>
      <c r="F114" s="169">
        <v>0</v>
      </c>
      <c r="G114" s="244">
        <v>0</v>
      </c>
      <c r="H114" s="261">
        <v>0</v>
      </c>
      <c r="I114" s="150">
        <v>0</v>
      </c>
      <c r="J114" s="150">
        <v>0</v>
      </c>
      <c r="K114" s="275">
        <v>0</v>
      </c>
      <c r="L114" s="150">
        <v>0</v>
      </c>
      <c r="M114" s="150">
        <v>0</v>
      </c>
      <c r="N114" s="150">
        <v>0</v>
      </c>
      <c r="O114" s="171">
        <v>180</v>
      </c>
      <c r="P114" s="171">
        <v>180</v>
      </c>
    </row>
    <row r="115" spans="1:63">
      <c r="A115" s="74">
        <v>32399</v>
      </c>
      <c r="B115" s="74" t="s">
        <v>134</v>
      </c>
      <c r="C115" s="128">
        <f t="shared" si="1"/>
        <v>5309</v>
      </c>
      <c r="D115" s="199">
        <v>0</v>
      </c>
      <c r="E115" s="169">
        <v>1000</v>
      </c>
      <c r="F115" s="169">
        <v>0</v>
      </c>
      <c r="G115" s="244">
        <v>0</v>
      </c>
      <c r="H115" s="261">
        <v>4309</v>
      </c>
      <c r="I115" s="150">
        <v>0</v>
      </c>
      <c r="J115" s="150">
        <v>0</v>
      </c>
      <c r="K115" s="275">
        <v>0</v>
      </c>
      <c r="L115" s="150">
        <v>0</v>
      </c>
      <c r="M115" s="150">
        <v>0</v>
      </c>
      <c r="N115" s="150">
        <v>0</v>
      </c>
      <c r="O115" s="171">
        <v>10972</v>
      </c>
      <c r="P115" s="171">
        <v>10972</v>
      </c>
    </row>
    <row r="116" spans="1:63" s="60" customFormat="1">
      <c r="A116" s="63">
        <v>324</v>
      </c>
      <c r="B116" s="63" t="s">
        <v>28</v>
      </c>
      <c r="C116" s="136">
        <f t="shared" si="1"/>
        <v>45038.44</v>
      </c>
      <c r="D116" s="209">
        <v>0</v>
      </c>
      <c r="E116" s="166">
        <v>0</v>
      </c>
      <c r="F116" s="166">
        <v>0</v>
      </c>
      <c r="G116" s="233">
        <v>0</v>
      </c>
      <c r="H116" s="258">
        <v>9970</v>
      </c>
      <c r="I116" s="151">
        <v>26530.720000000001</v>
      </c>
      <c r="J116" s="151">
        <v>0</v>
      </c>
      <c r="K116" s="276">
        <v>8537.7199999999993</v>
      </c>
      <c r="L116" s="151">
        <v>0</v>
      </c>
      <c r="M116" s="151">
        <v>0</v>
      </c>
      <c r="N116" s="151">
        <v>0</v>
      </c>
      <c r="O116" s="151">
        <v>11000</v>
      </c>
      <c r="P116" s="151">
        <v>11000</v>
      </c>
      <c r="Q116" s="61"/>
      <c r="R116" s="61"/>
      <c r="S116" s="61"/>
      <c r="T116" s="61"/>
      <c r="U116" s="61"/>
      <c r="V116" s="61"/>
      <c r="W116" s="61"/>
      <c r="X116" s="61"/>
      <c r="Y116" s="61"/>
      <c r="Z116" s="61"/>
      <c r="AA116" s="61"/>
      <c r="AB116" s="61"/>
      <c r="AC116" s="61"/>
      <c r="AD116" s="61"/>
      <c r="AE116" s="61"/>
      <c r="AF116" s="61"/>
      <c r="AG116" s="61"/>
      <c r="AH116" s="61"/>
      <c r="AI116" s="61"/>
      <c r="AJ116" s="61"/>
      <c r="AK116" s="61"/>
      <c r="AL116" s="61"/>
      <c r="AM116" s="61"/>
      <c r="AN116" s="61"/>
      <c r="AO116" s="61"/>
      <c r="AP116" s="61"/>
      <c r="AQ116" s="61"/>
      <c r="AR116" s="61"/>
      <c r="AS116" s="61"/>
      <c r="AT116" s="61"/>
      <c r="AU116" s="61"/>
      <c r="AV116" s="61"/>
      <c r="AW116" s="61"/>
      <c r="AX116" s="61"/>
      <c r="AY116" s="61"/>
      <c r="AZ116" s="61"/>
      <c r="BA116" s="61"/>
      <c r="BB116" s="61"/>
      <c r="BC116" s="61"/>
      <c r="BD116" s="61"/>
      <c r="BE116" s="61"/>
      <c r="BF116" s="61"/>
      <c r="BG116" s="61"/>
      <c r="BH116" s="61"/>
      <c r="BI116" s="61"/>
      <c r="BJ116" s="61"/>
      <c r="BK116" s="61"/>
    </row>
    <row r="117" spans="1:63" s="69" customFormat="1">
      <c r="A117" s="72">
        <v>3241</v>
      </c>
      <c r="B117" s="72" t="s">
        <v>28</v>
      </c>
      <c r="C117" s="134">
        <f t="shared" si="1"/>
        <v>45038.44</v>
      </c>
      <c r="D117" s="198">
        <v>0</v>
      </c>
      <c r="E117" s="167">
        <v>0</v>
      </c>
      <c r="F117" s="167">
        <v>0</v>
      </c>
      <c r="G117" s="237">
        <v>0</v>
      </c>
      <c r="H117" s="260">
        <v>9970</v>
      </c>
      <c r="I117" s="168">
        <v>26530.720000000001</v>
      </c>
      <c r="J117" s="168">
        <v>0</v>
      </c>
      <c r="K117" s="282">
        <v>8537.7199999999993</v>
      </c>
      <c r="L117" s="168">
        <v>0</v>
      </c>
      <c r="M117" s="168">
        <v>0</v>
      </c>
      <c r="N117" s="168">
        <v>0</v>
      </c>
      <c r="O117" s="168">
        <v>11000</v>
      </c>
      <c r="P117" s="168">
        <v>11000</v>
      </c>
      <c r="Q117" s="56"/>
      <c r="R117" s="56"/>
      <c r="S117" s="56"/>
      <c r="T117" s="56"/>
      <c r="U117" s="56"/>
      <c r="V117" s="56"/>
      <c r="W117" s="56"/>
      <c r="X117" s="56"/>
      <c r="Y117" s="56"/>
      <c r="Z117" s="56"/>
      <c r="AA117" s="56"/>
      <c r="AB117" s="56"/>
      <c r="AC117" s="56"/>
      <c r="AD117" s="56"/>
      <c r="AE117" s="56"/>
      <c r="AF117" s="56"/>
      <c r="AG117" s="56"/>
      <c r="AH117" s="56"/>
      <c r="AI117" s="56"/>
      <c r="AJ117" s="56"/>
      <c r="AK117" s="56"/>
      <c r="AL117" s="56"/>
      <c r="AM117" s="56"/>
      <c r="AN117" s="56"/>
      <c r="AO117" s="56"/>
      <c r="AP117" s="56"/>
      <c r="AQ117" s="56"/>
      <c r="AR117" s="56"/>
      <c r="AS117" s="56"/>
      <c r="AT117" s="56"/>
      <c r="AU117" s="56"/>
      <c r="AV117" s="56"/>
      <c r="AW117" s="56"/>
      <c r="AX117" s="56"/>
      <c r="AY117" s="56"/>
      <c r="AZ117" s="56"/>
      <c r="BA117" s="56"/>
      <c r="BB117" s="56"/>
      <c r="BC117" s="56"/>
      <c r="BD117" s="56"/>
      <c r="BE117" s="56"/>
      <c r="BF117" s="56"/>
      <c r="BG117" s="56"/>
      <c r="BH117" s="56"/>
      <c r="BI117" s="56"/>
      <c r="BJ117" s="56"/>
      <c r="BK117" s="56"/>
    </row>
    <row r="118" spans="1:63">
      <c r="A118" s="74">
        <v>32411</v>
      </c>
      <c r="B118" s="74" t="s">
        <v>140</v>
      </c>
      <c r="C118" s="128">
        <f t="shared" si="1"/>
        <v>3349.8</v>
      </c>
      <c r="D118" s="199">
        <v>0</v>
      </c>
      <c r="E118" s="169">
        <v>0</v>
      </c>
      <c r="F118" s="169">
        <v>0</v>
      </c>
      <c r="G118" s="244">
        <v>0</v>
      </c>
      <c r="H118" s="261">
        <v>1870</v>
      </c>
      <c r="I118" s="150">
        <v>0</v>
      </c>
      <c r="J118" s="150">
        <v>0</v>
      </c>
      <c r="K118" s="275">
        <v>1479.8</v>
      </c>
      <c r="L118" s="150">
        <v>0</v>
      </c>
      <c r="M118" s="150">
        <v>0</v>
      </c>
      <c r="N118" s="150">
        <v>0</v>
      </c>
      <c r="O118" s="171">
        <v>1000</v>
      </c>
      <c r="P118" s="171">
        <v>1000</v>
      </c>
    </row>
    <row r="119" spans="1:63">
      <c r="A119" s="74">
        <v>32412</v>
      </c>
      <c r="B119" s="74" t="s">
        <v>149</v>
      </c>
      <c r="C119" s="128">
        <f t="shared" si="1"/>
        <v>41688.639999999999</v>
      </c>
      <c r="D119" s="199">
        <v>0</v>
      </c>
      <c r="E119" s="169">
        <v>0</v>
      </c>
      <c r="F119" s="169">
        <v>0</v>
      </c>
      <c r="G119" s="244">
        <v>0</v>
      </c>
      <c r="H119" s="261">
        <v>8100</v>
      </c>
      <c r="I119" s="150">
        <v>26530.720000000001</v>
      </c>
      <c r="J119" s="150">
        <v>0</v>
      </c>
      <c r="K119" s="275">
        <v>7057.92</v>
      </c>
      <c r="L119" s="150">
        <v>0</v>
      </c>
      <c r="M119" s="150">
        <v>0</v>
      </c>
      <c r="N119" s="150">
        <v>0</v>
      </c>
      <c r="O119" s="171">
        <v>10000</v>
      </c>
      <c r="P119" s="171">
        <v>10000</v>
      </c>
    </row>
    <row r="120" spans="1:63" s="60" customFormat="1" ht="36.75">
      <c r="A120" s="63">
        <v>329</v>
      </c>
      <c r="B120" s="71" t="s">
        <v>2</v>
      </c>
      <c r="C120" s="136">
        <f t="shared" si="1"/>
        <v>117084.12</v>
      </c>
      <c r="D120" s="209">
        <v>13000</v>
      </c>
      <c r="E120" s="166">
        <v>21220.959999999999</v>
      </c>
      <c r="F120" s="166">
        <v>0</v>
      </c>
      <c r="G120" s="233">
        <v>0</v>
      </c>
      <c r="H120" s="258">
        <v>82863.16</v>
      </c>
      <c r="I120" s="151">
        <v>0</v>
      </c>
      <c r="J120" s="151">
        <v>0</v>
      </c>
      <c r="K120" s="276">
        <v>0</v>
      </c>
      <c r="L120" s="151">
        <v>0</v>
      </c>
      <c r="M120" s="151">
        <v>0</v>
      </c>
      <c r="N120" s="151">
        <v>0</v>
      </c>
      <c r="O120" s="151">
        <v>177774</v>
      </c>
      <c r="P120" s="151">
        <v>177774</v>
      </c>
      <c r="Q120" s="61"/>
      <c r="R120" s="61"/>
      <c r="S120" s="61"/>
      <c r="T120" s="61"/>
      <c r="U120" s="61"/>
      <c r="V120" s="61"/>
      <c r="W120" s="61"/>
      <c r="X120" s="61"/>
      <c r="Y120" s="61"/>
      <c r="Z120" s="61"/>
      <c r="AA120" s="61"/>
      <c r="AB120" s="61"/>
      <c r="AC120" s="61"/>
      <c r="AD120" s="61"/>
      <c r="AE120" s="61"/>
      <c r="AF120" s="61"/>
      <c r="AG120" s="61"/>
      <c r="AH120" s="61"/>
      <c r="AI120" s="61"/>
      <c r="AJ120" s="61"/>
      <c r="AK120" s="61"/>
      <c r="AL120" s="61"/>
      <c r="AM120" s="61"/>
      <c r="AN120" s="61"/>
      <c r="AO120" s="61"/>
      <c r="AP120" s="61"/>
      <c r="AQ120" s="61"/>
      <c r="AR120" s="61"/>
      <c r="AS120" s="61"/>
      <c r="AT120" s="61"/>
      <c r="AU120" s="61"/>
      <c r="AV120" s="61"/>
      <c r="AW120" s="61"/>
      <c r="AX120" s="61"/>
      <c r="AY120" s="61"/>
      <c r="AZ120" s="61"/>
      <c r="BA120" s="61"/>
      <c r="BB120" s="61"/>
      <c r="BC120" s="61"/>
      <c r="BD120" s="61"/>
      <c r="BE120" s="61"/>
      <c r="BF120" s="61"/>
      <c r="BG120" s="61"/>
      <c r="BH120" s="61"/>
      <c r="BI120" s="61"/>
      <c r="BJ120" s="61"/>
      <c r="BK120" s="61"/>
    </row>
    <row r="121" spans="1:63" s="82" customFormat="1">
      <c r="A121" s="80">
        <v>3292</v>
      </c>
      <c r="B121" s="81" t="s">
        <v>58</v>
      </c>
      <c r="C121" s="134">
        <f t="shared" si="1"/>
        <v>22945.41</v>
      </c>
      <c r="D121" s="201">
        <v>0</v>
      </c>
      <c r="E121" s="174">
        <v>0</v>
      </c>
      <c r="F121" s="174">
        <v>0</v>
      </c>
      <c r="G121" s="246">
        <v>0</v>
      </c>
      <c r="H121" s="263">
        <v>22945.41</v>
      </c>
      <c r="I121" s="175">
        <v>0</v>
      </c>
      <c r="J121" s="175">
        <v>0</v>
      </c>
      <c r="K121" s="285">
        <v>0</v>
      </c>
      <c r="L121" s="175">
        <v>0</v>
      </c>
      <c r="M121" s="175">
        <v>0</v>
      </c>
      <c r="N121" s="175">
        <v>0</v>
      </c>
      <c r="O121" s="175">
        <v>20211</v>
      </c>
      <c r="P121" s="175">
        <v>20211</v>
      </c>
      <c r="Q121" s="61"/>
      <c r="R121" s="61"/>
      <c r="S121" s="61"/>
      <c r="T121" s="61"/>
      <c r="U121" s="61"/>
      <c r="V121" s="61"/>
      <c r="W121" s="61"/>
      <c r="X121" s="61"/>
      <c r="Y121" s="61"/>
      <c r="Z121" s="61"/>
      <c r="AA121" s="61"/>
      <c r="AB121" s="61"/>
      <c r="AC121" s="61"/>
      <c r="AD121" s="61"/>
      <c r="AE121" s="61"/>
      <c r="AF121" s="61"/>
      <c r="AG121" s="61"/>
      <c r="AH121" s="61"/>
      <c r="AI121" s="61"/>
      <c r="AJ121" s="61"/>
      <c r="AK121" s="61"/>
      <c r="AL121" s="61"/>
      <c r="AM121" s="61"/>
      <c r="AN121" s="61"/>
      <c r="AO121" s="61"/>
      <c r="AP121" s="61"/>
      <c r="AQ121" s="61"/>
      <c r="AR121" s="61"/>
      <c r="AS121" s="61"/>
      <c r="AT121" s="61"/>
      <c r="AU121" s="61"/>
      <c r="AV121" s="61"/>
      <c r="AW121" s="61"/>
      <c r="AX121" s="61"/>
      <c r="AY121" s="61"/>
      <c r="AZ121" s="61"/>
      <c r="BA121" s="61"/>
      <c r="BB121" s="61"/>
      <c r="BC121" s="61"/>
      <c r="BD121" s="61"/>
      <c r="BE121" s="61"/>
      <c r="BF121" s="61"/>
      <c r="BG121" s="61"/>
      <c r="BH121" s="61"/>
      <c r="BI121" s="61"/>
      <c r="BJ121" s="61"/>
      <c r="BK121" s="61"/>
    </row>
    <row r="122" spans="1:63" s="61" customFormat="1" ht="36.75">
      <c r="A122" s="83">
        <v>32921</v>
      </c>
      <c r="B122" s="84" t="s">
        <v>147</v>
      </c>
      <c r="C122" s="128">
        <f t="shared" si="1"/>
        <v>5440.41</v>
      </c>
      <c r="D122" s="202">
        <v>0</v>
      </c>
      <c r="E122" s="176">
        <v>0</v>
      </c>
      <c r="F122" s="176">
        <v>0</v>
      </c>
      <c r="G122" s="238">
        <v>0</v>
      </c>
      <c r="H122" s="264">
        <v>5440.41</v>
      </c>
      <c r="I122" s="177">
        <v>0</v>
      </c>
      <c r="J122" s="177">
        <v>0</v>
      </c>
      <c r="K122" s="286">
        <v>0</v>
      </c>
      <c r="L122" s="177">
        <v>0</v>
      </c>
      <c r="M122" s="177">
        <v>0</v>
      </c>
      <c r="N122" s="177">
        <v>0</v>
      </c>
      <c r="O122" s="159">
        <v>3000</v>
      </c>
      <c r="P122" s="159">
        <v>3000</v>
      </c>
    </row>
    <row r="123" spans="1:63" s="61" customFormat="1" ht="36.75">
      <c r="A123" s="83">
        <v>32922</v>
      </c>
      <c r="B123" s="84" t="s">
        <v>148</v>
      </c>
      <c r="C123" s="128">
        <f t="shared" si="1"/>
        <v>17505</v>
      </c>
      <c r="D123" s="202">
        <v>0</v>
      </c>
      <c r="E123" s="176">
        <v>0</v>
      </c>
      <c r="F123" s="176">
        <v>0</v>
      </c>
      <c r="G123" s="238">
        <v>0</v>
      </c>
      <c r="H123" s="264">
        <v>17505</v>
      </c>
      <c r="I123" s="177">
        <v>0</v>
      </c>
      <c r="J123" s="177">
        <v>0</v>
      </c>
      <c r="K123" s="286">
        <v>0</v>
      </c>
      <c r="L123" s="177">
        <v>0</v>
      </c>
      <c r="M123" s="177">
        <v>0</v>
      </c>
      <c r="N123" s="177">
        <v>0</v>
      </c>
      <c r="O123" s="159">
        <v>9905</v>
      </c>
      <c r="P123" s="159">
        <v>9905</v>
      </c>
    </row>
    <row r="124" spans="1:63" s="60" customFormat="1" ht="36.75">
      <c r="A124" s="85">
        <v>32923</v>
      </c>
      <c r="B124" s="86" t="s">
        <v>135</v>
      </c>
      <c r="C124" s="128">
        <f t="shared" si="1"/>
        <v>0</v>
      </c>
      <c r="D124" s="203">
        <v>0</v>
      </c>
      <c r="E124" s="178">
        <v>0</v>
      </c>
      <c r="F124" s="178">
        <v>0</v>
      </c>
      <c r="G124" s="247">
        <v>0</v>
      </c>
      <c r="H124" s="265">
        <v>0</v>
      </c>
      <c r="I124" s="179">
        <v>0</v>
      </c>
      <c r="J124" s="179">
        <v>0</v>
      </c>
      <c r="K124" s="287">
        <v>0</v>
      </c>
      <c r="L124" s="179">
        <v>0</v>
      </c>
      <c r="M124" s="179">
        <v>0</v>
      </c>
      <c r="N124" s="179">
        <v>0</v>
      </c>
      <c r="O124" s="159">
        <v>7306</v>
      </c>
      <c r="P124" s="159">
        <v>7306</v>
      </c>
      <c r="Q124" s="61"/>
      <c r="R124" s="61"/>
      <c r="S124" s="61"/>
      <c r="T124" s="61"/>
      <c r="U124" s="61"/>
      <c r="V124" s="61"/>
      <c r="W124" s="61"/>
      <c r="X124" s="61"/>
      <c r="Y124" s="61"/>
      <c r="Z124" s="61"/>
      <c r="AA124" s="61"/>
      <c r="AB124" s="61"/>
      <c r="AC124" s="61"/>
      <c r="AD124" s="61"/>
      <c r="AE124" s="61"/>
      <c r="AF124" s="61"/>
      <c r="AG124" s="61"/>
      <c r="AH124" s="61"/>
      <c r="AI124" s="61"/>
      <c r="AJ124" s="61"/>
      <c r="AK124" s="61"/>
      <c r="AL124" s="61"/>
      <c r="AM124" s="61"/>
      <c r="AN124" s="61"/>
      <c r="AO124" s="61"/>
      <c r="AP124" s="61"/>
      <c r="AQ124" s="61"/>
      <c r="AR124" s="61"/>
      <c r="AS124" s="61"/>
      <c r="AT124" s="61"/>
      <c r="AU124" s="61"/>
      <c r="AV124" s="61"/>
      <c r="AW124" s="61"/>
      <c r="AX124" s="61"/>
      <c r="AY124" s="61"/>
      <c r="AZ124" s="61"/>
      <c r="BA124" s="61"/>
      <c r="BB124" s="61"/>
      <c r="BC124" s="61"/>
      <c r="BD124" s="61"/>
      <c r="BE124" s="61"/>
      <c r="BF124" s="61"/>
      <c r="BG124" s="61"/>
      <c r="BH124" s="61"/>
      <c r="BI124" s="61"/>
      <c r="BJ124" s="61"/>
      <c r="BK124" s="61"/>
    </row>
    <row r="125" spans="1:63" s="82" customFormat="1">
      <c r="A125" s="80">
        <v>3293</v>
      </c>
      <c r="B125" s="81" t="s">
        <v>49</v>
      </c>
      <c r="C125" s="134">
        <f t="shared" si="1"/>
        <v>46362.46</v>
      </c>
      <c r="D125" s="201">
        <v>0</v>
      </c>
      <c r="E125" s="174">
        <v>14704.46</v>
      </c>
      <c r="F125" s="174">
        <v>0</v>
      </c>
      <c r="G125" s="246">
        <v>0</v>
      </c>
      <c r="H125" s="263">
        <v>31658</v>
      </c>
      <c r="I125" s="175">
        <v>0</v>
      </c>
      <c r="J125" s="175">
        <v>0</v>
      </c>
      <c r="K125" s="285">
        <v>0</v>
      </c>
      <c r="L125" s="175">
        <v>0</v>
      </c>
      <c r="M125" s="175">
        <v>0</v>
      </c>
      <c r="N125" s="175">
        <v>0</v>
      </c>
      <c r="O125" s="175">
        <v>38092</v>
      </c>
      <c r="P125" s="175">
        <v>38092</v>
      </c>
      <c r="Q125" s="61"/>
      <c r="R125" s="61"/>
      <c r="S125" s="61"/>
      <c r="T125" s="61"/>
      <c r="U125" s="61"/>
      <c r="V125" s="61"/>
      <c r="W125" s="61"/>
      <c r="X125" s="61"/>
      <c r="Y125" s="61"/>
      <c r="Z125" s="61"/>
      <c r="AA125" s="61"/>
      <c r="AB125" s="61"/>
      <c r="AC125" s="61"/>
      <c r="AD125" s="61"/>
      <c r="AE125" s="61"/>
      <c r="AF125" s="61"/>
      <c r="AG125" s="61"/>
      <c r="AH125" s="61"/>
      <c r="AI125" s="61"/>
      <c r="AJ125" s="61"/>
      <c r="AK125" s="61"/>
      <c r="AL125" s="61"/>
      <c r="AM125" s="61"/>
      <c r="AN125" s="61"/>
      <c r="AO125" s="61"/>
      <c r="AP125" s="61"/>
      <c r="AQ125" s="61"/>
      <c r="AR125" s="61"/>
      <c r="AS125" s="61"/>
      <c r="AT125" s="61"/>
      <c r="AU125" s="61"/>
      <c r="AV125" s="61"/>
      <c r="AW125" s="61"/>
      <c r="AX125" s="61"/>
      <c r="AY125" s="61"/>
      <c r="AZ125" s="61"/>
      <c r="BA125" s="61"/>
      <c r="BB125" s="61"/>
      <c r="BC125" s="61"/>
      <c r="BD125" s="61"/>
      <c r="BE125" s="61"/>
      <c r="BF125" s="61"/>
      <c r="BG125" s="61"/>
      <c r="BH125" s="61"/>
      <c r="BI125" s="61"/>
      <c r="BJ125" s="61"/>
      <c r="BK125" s="61"/>
    </row>
    <row r="126" spans="1:63" s="60" customFormat="1">
      <c r="A126" s="64">
        <v>32931</v>
      </c>
      <c r="B126" s="87" t="s">
        <v>49</v>
      </c>
      <c r="C126" s="128">
        <f t="shared" si="1"/>
        <v>46362.46</v>
      </c>
      <c r="D126" s="204">
        <v>0</v>
      </c>
      <c r="E126" s="160">
        <v>14704.46</v>
      </c>
      <c r="F126" s="160">
        <v>0</v>
      </c>
      <c r="G126" s="234">
        <v>0</v>
      </c>
      <c r="H126" s="266">
        <v>31658</v>
      </c>
      <c r="I126" s="152">
        <v>0</v>
      </c>
      <c r="J126" s="152">
        <v>0</v>
      </c>
      <c r="K126" s="277">
        <v>0</v>
      </c>
      <c r="L126" s="152">
        <v>0</v>
      </c>
      <c r="M126" s="152">
        <v>0</v>
      </c>
      <c r="N126" s="152">
        <v>0</v>
      </c>
      <c r="O126" s="159">
        <v>38092</v>
      </c>
      <c r="P126" s="159">
        <v>38092</v>
      </c>
      <c r="Q126" s="61"/>
      <c r="R126" s="61"/>
      <c r="S126" s="61"/>
      <c r="T126" s="61"/>
      <c r="U126" s="61"/>
      <c r="V126" s="61"/>
      <c r="W126" s="61"/>
      <c r="X126" s="61"/>
      <c r="Y126" s="61"/>
      <c r="Z126" s="61"/>
      <c r="AA126" s="61"/>
      <c r="AB126" s="61"/>
      <c r="AC126" s="61"/>
      <c r="AD126" s="61"/>
      <c r="AE126" s="61"/>
      <c r="AF126" s="61"/>
      <c r="AG126" s="61"/>
      <c r="AH126" s="61"/>
      <c r="AI126" s="61"/>
      <c r="AJ126" s="61"/>
      <c r="AK126" s="61"/>
      <c r="AL126" s="61"/>
      <c r="AM126" s="61"/>
      <c r="AN126" s="61"/>
      <c r="AO126" s="61"/>
      <c r="AP126" s="61"/>
      <c r="AQ126" s="61"/>
      <c r="AR126" s="61"/>
      <c r="AS126" s="61"/>
      <c r="AT126" s="61"/>
      <c r="AU126" s="61"/>
      <c r="AV126" s="61"/>
      <c r="AW126" s="61"/>
      <c r="AX126" s="61"/>
      <c r="AY126" s="61"/>
      <c r="AZ126" s="61"/>
      <c r="BA126" s="61"/>
      <c r="BB126" s="61"/>
      <c r="BC126" s="61"/>
      <c r="BD126" s="61"/>
      <c r="BE126" s="61"/>
      <c r="BF126" s="61"/>
      <c r="BG126" s="61"/>
      <c r="BH126" s="61"/>
      <c r="BI126" s="61"/>
      <c r="BJ126" s="61"/>
      <c r="BK126" s="61"/>
    </row>
    <row r="127" spans="1:63" s="69" customFormat="1">
      <c r="A127" s="80">
        <v>3294</v>
      </c>
      <c r="B127" s="81" t="s">
        <v>50</v>
      </c>
      <c r="C127" s="134">
        <f t="shared" si="1"/>
        <v>1665</v>
      </c>
      <c r="D127" s="201">
        <v>0</v>
      </c>
      <c r="E127" s="174">
        <v>1435</v>
      </c>
      <c r="F127" s="174">
        <v>0</v>
      </c>
      <c r="G127" s="246">
        <v>0</v>
      </c>
      <c r="H127" s="263">
        <v>230</v>
      </c>
      <c r="I127" s="175">
        <v>0</v>
      </c>
      <c r="J127" s="175">
        <v>0</v>
      </c>
      <c r="K127" s="285">
        <v>0</v>
      </c>
      <c r="L127" s="175">
        <v>0</v>
      </c>
      <c r="M127" s="175">
        <v>0</v>
      </c>
      <c r="N127" s="175">
        <v>0</v>
      </c>
      <c r="O127" s="175">
        <v>5343</v>
      </c>
      <c r="P127" s="175">
        <v>5343</v>
      </c>
      <c r="Q127" s="56"/>
      <c r="R127" s="56"/>
      <c r="S127" s="56"/>
      <c r="T127" s="56"/>
      <c r="U127" s="56"/>
      <c r="V127" s="56"/>
      <c r="W127" s="56"/>
      <c r="X127" s="56"/>
      <c r="Y127" s="56"/>
      <c r="Z127" s="56"/>
      <c r="AA127" s="56"/>
      <c r="AB127" s="56"/>
      <c r="AC127" s="56"/>
      <c r="AD127" s="56"/>
      <c r="AE127" s="56"/>
      <c r="AF127" s="56"/>
      <c r="AG127" s="56"/>
      <c r="AH127" s="56"/>
      <c r="AI127" s="56"/>
      <c r="AJ127" s="56"/>
      <c r="AK127" s="56"/>
      <c r="AL127" s="56"/>
      <c r="AM127" s="56"/>
      <c r="AN127" s="56"/>
      <c r="AO127" s="56"/>
      <c r="AP127" s="56"/>
      <c r="AQ127" s="56"/>
      <c r="AR127" s="56"/>
      <c r="AS127" s="56"/>
      <c r="AT127" s="56"/>
      <c r="AU127" s="56"/>
      <c r="AV127" s="56"/>
      <c r="AW127" s="56"/>
      <c r="AX127" s="56"/>
      <c r="AY127" s="56"/>
      <c r="AZ127" s="56"/>
      <c r="BA127" s="56"/>
      <c r="BB127" s="56"/>
      <c r="BC127" s="56"/>
      <c r="BD127" s="56"/>
      <c r="BE127" s="56"/>
      <c r="BF127" s="56"/>
      <c r="BG127" s="56"/>
      <c r="BH127" s="56"/>
      <c r="BI127" s="56"/>
      <c r="BJ127" s="56"/>
      <c r="BK127" s="56"/>
    </row>
    <row r="128" spans="1:63">
      <c r="A128" s="64">
        <v>32941</v>
      </c>
      <c r="B128" s="87" t="s">
        <v>136</v>
      </c>
      <c r="C128" s="128">
        <f t="shared" si="1"/>
        <v>1665</v>
      </c>
      <c r="D128" s="204">
        <v>0</v>
      </c>
      <c r="E128" s="160">
        <v>1435</v>
      </c>
      <c r="F128" s="160">
        <v>0</v>
      </c>
      <c r="G128" s="234">
        <v>0</v>
      </c>
      <c r="H128" s="266">
        <v>230</v>
      </c>
      <c r="I128" s="152">
        <v>0</v>
      </c>
      <c r="J128" s="152">
        <v>0</v>
      </c>
      <c r="K128" s="277">
        <v>0</v>
      </c>
      <c r="L128" s="152">
        <v>0</v>
      </c>
      <c r="M128" s="152">
        <v>0</v>
      </c>
      <c r="N128" s="152">
        <v>0</v>
      </c>
      <c r="O128" s="159">
        <v>5343</v>
      </c>
      <c r="P128" s="159">
        <v>5343</v>
      </c>
    </row>
    <row r="129" spans="1:63" s="69" customFormat="1">
      <c r="A129" s="72">
        <v>3295</v>
      </c>
      <c r="B129" s="88" t="s">
        <v>59</v>
      </c>
      <c r="C129" s="134">
        <f t="shared" si="1"/>
        <v>13500</v>
      </c>
      <c r="D129" s="210">
        <v>13000</v>
      </c>
      <c r="E129" s="167">
        <v>0</v>
      </c>
      <c r="F129" s="167">
        <v>0</v>
      </c>
      <c r="G129" s="237">
        <v>0</v>
      </c>
      <c r="H129" s="260">
        <v>500</v>
      </c>
      <c r="I129" s="168">
        <v>0</v>
      </c>
      <c r="J129" s="168">
        <v>0</v>
      </c>
      <c r="K129" s="282">
        <v>0</v>
      </c>
      <c r="L129" s="168">
        <v>0</v>
      </c>
      <c r="M129" s="168">
        <v>0</v>
      </c>
      <c r="N129" s="168">
        <v>0</v>
      </c>
      <c r="O129" s="168">
        <v>1962</v>
      </c>
      <c r="P129" s="168">
        <v>1962</v>
      </c>
      <c r="Q129" s="56"/>
      <c r="R129" s="56"/>
      <c r="S129" s="56"/>
      <c r="T129" s="56"/>
      <c r="U129" s="56"/>
      <c r="V129" s="56"/>
      <c r="W129" s="56"/>
      <c r="X129" s="56"/>
      <c r="Y129" s="56"/>
      <c r="Z129" s="56"/>
      <c r="AA129" s="56"/>
      <c r="AB129" s="56"/>
      <c r="AC129" s="56"/>
      <c r="AD129" s="56"/>
      <c r="AE129" s="56"/>
      <c r="AF129" s="56"/>
      <c r="AG129" s="56"/>
      <c r="AH129" s="56"/>
      <c r="AI129" s="56"/>
      <c r="AJ129" s="56"/>
      <c r="AK129" s="56"/>
      <c r="AL129" s="56"/>
      <c r="AM129" s="56"/>
      <c r="AN129" s="56"/>
      <c r="AO129" s="56"/>
      <c r="AP129" s="56"/>
      <c r="AQ129" s="56"/>
      <c r="AR129" s="56"/>
      <c r="AS129" s="56"/>
      <c r="AT129" s="56"/>
      <c r="AU129" s="56"/>
      <c r="AV129" s="56"/>
      <c r="AW129" s="56"/>
      <c r="AX129" s="56"/>
      <c r="AY129" s="56"/>
      <c r="AZ129" s="56"/>
      <c r="BA129" s="56"/>
      <c r="BB129" s="56"/>
      <c r="BC129" s="56"/>
      <c r="BD129" s="56"/>
      <c r="BE129" s="56"/>
      <c r="BF129" s="56"/>
      <c r="BG129" s="56"/>
      <c r="BH129" s="56"/>
      <c r="BI129" s="56"/>
      <c r="BJ129" s="56"/>
      <c r="BK129" s="56"/>
    </row>
    <row r="130" spans="1:63" s="56" customFormat="1">
      <c r="A130" s="83">
        <v>32955</v>
      </c>
      <c r="B130" s="89" t="s">
        <v>167</v>
      </c>
      <c r="C130" s="128">
        <f t="shared" si="1"/>
        <v>13000</v>
      </c>
      <c r="D130" s="212">
        <v>13000</v>
      </c>
      <c r="E130" s="176">
        <v>0</v>
      </c>
      <c r="F130" s="176">
        <v>0</v>
      </c>
      <c r="G130" s="238">
        <v>0</v>
      </c>
      <c r="H130" s="264">
        <v>0</v>
      </c>
      <c r="I130" s="177">
        <v>0</v>
      </c>
      <c r="J130" s="177">
        <v>0</v>
      </c>
      <c r="K130" s="286">
        <v>0</v>
      </c>
      <c r="L130" s="177">
        <v>0</v>
      </c>
      <c r="M130" s="177">
        <v>0</v>
      </c>
      <c r="N130" s="177">
        <v>0</v>
      </c>
      <c r="O130" s="177">
        <v>0</v>
      </c>
      <c r="P130" s="177">
        <v>0</v>
      </c>
    </row>
    <row r="131" spans="1:63" s="56" customFormat="1">
      <c r="A131" s="83">
        <v>32953</v>
      </c>
      <c r="B131" s="89" t="s">
        <v>146</v>
      </c>
      <c r="C131" s="128">
        <f t="shared" si="1"/>
        <v>500</v>
      </c>
      <c r="D131" s="212">
        <v>0</v>
      </c>
      <c r="E131" s="176">
        <v>0</v>
      </c>
      <c r="F131" s="176">
        <v>0</v>
      </c>
      <c r="G131" s="238">
        <v>0</v>
      </c>
      <c r="H131" s="264">
        <v>500</v>
      </c>
      <c r="I131" s="177">
        <v>0</v>
      </c>
      <c r="J131" s="177">
        <v>0</v>
      </c>
      <c r="K131" s="286">
        <v>0</v>
      </c>
      <c r="L131" s="177">
        <v>0</v>
      </c>
      <c r="M131" s="177">
        <v>0</v>
      </c>
      <c r="N131" s="177">
        <v>0</v>
      </c>
      <c r="O131" s="159">
        <v>1962</v>
      </c>
      <c r="P131" s="159">
        <v>1962</v>
      </c>
    </row>
    <row r="132" spans="1:63" s="69" customFormat="1" ht="36.75">
      <c r="A132" s="80">
        <v>3299</v>
      </c>
      <c r="B132" s="81" t="s">
        <v>2</v>
      </c>
      <c r="C132" s="134">
        <f t="shared" si="1"/>
        <v>32611.25</v>
      </c>
      <c r="D132" s="201">
        <v>0</v>
      </c>
      <c r="E132" s="174">
        <v>5081.5</v>
      </c>
      <c r="F132" s="174">
        <v>0</v>
      </c>
      <c r="G132" s="246">
        <v>0</v>
      </c>
      <c r="H132" s="263">
        <v>27529.75</v>
      </c>
      <c r="I132" s="175">
        <v>0</v>
      </c>
      <c r="J132" s="175">
        <v>0</v>
      </c>
      <c r="K132" s="285">
        <v>0</v>
      </c>
      <c r="L132" s="175">
        <v>0</v>
      </c>
      <c r="M132" s="175">
        <v>0</v>
      </c>
      <c r="N132" s="175">
        <v>0</v>
      </c>
      <c r="O132" s="175">
        <v>112166</v>
      </c>
      <c r="P132" s="175">
        <v>112166</v>
      </c>
      <c r="Q132" s="56"/>
      <c r="R132" s="56"/>
      <c r="S132" s="56"/>
      <c r="T132" s="56"/>
      <c r="U132" s="56"/>
      <c r="V132" s="56"/>
      <c r="W132" s="56"/>
      <c r="X132" s="56"/>
      <c r="Y132" s="56"/>
      <c r="Z132" s="56"/>
      <c r="AA132" s="56"/>
      <c r="AB132" s="56"/>
      <c r="AC132" s="56"/>
      <c r="AD132" s="56"/>
      <c r="AE132" s="56"/>
      <c r="AF132" s="56"/>
      <c r="AG132" s="56"/>
      <c r="AH132" s="56"/>
      <c r="AI132" s="56"/>
      <c r="AJ132" s="56"/>
      <c r="AK132" s="56"/>
      <c r="AL132" s="56"/>
      <c r="AM132" s="56"/>
      <c r="AN132" s="56"/>
      <c r="AO132" s="56"/>
      <c r="AP132" s="56"/>
      <c r="AQ132" s="56"/>
      <c r="AR132" s="56"/>
      <c r="AS132" s="56"/>
      <c r="AT132" s="56"/>
      <c r="AU132" s="56"/>
      <c r="AV132" s="56"/>
      <c r="AW132" s="56"/>
      <c r="AX132" s="56"/>
      <c r="AY132" s="56"/>
      <c r="AZ132" s="56"/>
      <c r="BA132" s="56"/>
      <c r="BB132" s="56"/>
      <c r="BC132" s="56"/>
      <c r="BD132" s="56"/>
      <c r="BE132" s="56"/>
      <c r="BF132" s="56"/>
      <c r="BG132" s="56"/>
      <c r="BH132" s="56"/>
      <c r="BI132" s="56"/>
      <c r="BJ132" s="56"/>
      <c r="BK132" s="56"/>
    </row>
    <row r="133" spans="1:63" ht="54.75">
      <c r="A133" s="64">
        <v>32991</v>
      </c>
      <c r="B133" s="87" t="s">
        <v>138</v>
      </c>
      <c r="C133" s="128">
        <f t="shared" si="1"/>
        <v>3835.25</v>
      </c>
      <c r="D133" s="204">
        <v>0</v>
      </c>
      <c r="E133" s="160">
        <v>980.5</v>
      </c>
      <c r="F133" s="160">
        <v>0</v>
      </c>
      <c r="G133" s="234">
        <v>0</v>
      </c>
      <c r="H133" s="266">
        <v>2854.75</v>
      </c>
      <c r="I133" s="152">
        <v>0</v>
      </c>
      <c r="J133" s="152">
        <v>0</v>
      </c>
      <c r="K133" s="277">
        <v>0</v>
      </c>
      <c r="L133" s="152">
        <v>0</v>
      </c>
      <c r="M133" s="152">
        <v>0</v>
      </c>
      <c r="N133" s="152">
        <v>0</v>
      </c>
      <c r="O133" s="159">
        <v>2000</v>
      </c>
      <c r="P133" s="159">
        <v>2000</v>
      </c>
    </row>
    <row r="134" spans="1:63" ht="36.75">
      <c r="A134" s="64">
        <v>32999</v>
      </c>
      <c r="B134" s="87" t="s">
        <v>2</v>
      </c>
      <c r="C134" s="137">
        <f t="shared" si="1"/>
        <v>28776</v>
      </c>
      <c r="D134" s="204">
        <v>0</v>
      </c>
      <c r="E134" s="160">
        <v>4101</v>
      </c>
      <c r="F134" s="160">
        <v>0</v>
      </c>
      <c r="G134" s="234">
        <v>0</v>
      </c>
      <c r="H134" s="266">
        <v>24675</v>
      </c>
      <c r="I134" s="152">
        <v>0</v>
      </c>
      <c r="J134" s="152">
        <v>0</v>
      </c>
      <c r="K134" s="277">
        <v>0</v>
      </c>
      <c r="L134" s="152">
        <v>0</v>
      </c>
      <c r="M134" s="152">
        <v>0</v>
      </c>
      <c r="N134" s="152">
        <v>0</v>
      </c>
      <c r="O134" s="159">
        <v>110166</v>
      </c>
      <c r="P134" s="159">
        <v>110166</v>
      </c>
    </row>
    <row r="135" spans="1:63" ht="19.5" thickBot="1">
      <c r="A135" s="57">
        <v>34</v>
      </c>
      <c r="B135" s="57" t="s">
        <v>5</v>
      </c>
      <c r="C135" s="193">
        <f t="shared" si="1"/>
        <v>6426.1100000000006</v>
      </c>
      <c r="D135" s="216">
        <v>0</v>
      </c>
      <c r="E135" s="161">
        <v>3533</v>
      </c>
      <c r="F135" s="161">
        <v>0</v>
      </c>
      <c r="G135" s="230">
        <v>0</v>
      </c>
      <c r="H135" s="267">
        <v>2893.11</v>
      </c>
      <c r="I135" s="148">
        <v>0</v>
      </c>
      <c r="J135" s="148">
        <v>0</v>
      </c>
      <c r="K135" s="273">
        <v>0</v>
      </c>
      <c r="L135" s="148">
        <v>0</v>
      </c>
      <c r="M135" s="148">
        <v>0</v>
      </c>
      <c r="N135" s="148">
        <v>0</v>
      </c>
      <c r="O135" s="148">
        <v>5576</v>
      </c>
      <c r="P135" s="148">
        <v>5576</v>
      </c>
    </row>
    <row r="136" spans="1:63" s="60" customFormat="1">
      <c r="A136" s="59">
        <v>343</v>
      </c>
      <c r="B136" s="59" t="s">
        <v>6</v>
      </c>
      <c r="C136" s="191">
        <f t="shared" si="1"/>
        <v>6426.1100000000006</v>
      </c>
      <c r="D136" s="195">
        <v>0</v>
      </c>
      <c r="E136" s="162">
        <v>3533</v>
      </c>
      <c r="F136" s="162">
        <v>0</v>
      </c>
      <c r="G136" s="231">
        <v>0</v>
      </c>
      <c r="H136" s="268">
        <v>2893.11</v>
      </c>
      <c r="I136" s="156">
        <v>0</v>
      </c>
      <c r="J136" s="156">
        <v>0</v>
      </c>
      <c r="K136" s="279">
        <v>0</v>
      </c>
      <c r="L136" s="156">
        <v>0</v>
      </c>
      <c r="M136" s="156">
        <v>0</v>
      </c>
      <c r="N136" s="156">
        <v>0</v>
      </c>
      <c r="O136" s="156">
        <v>5576</v>
      </c>
      <c r="P136" s="156">
        <v>5576</v>
      </c>
      <c r="Q136" s="61"/>
      <c r="R136" s="61"/>
      <c r="S136" s="61"/>
      <c r="T136" s="61"/>
      <c r="U136" s="61"/>
      <c r="V136" s="61"/>
      <c r="W136" s="61"/>
      <c r="X136" s="61"/>
      <c r="Y136" s="61"/>
      <c r="Z136" s="61"/>
      <c r="AA136" s="61"/>
      <c r="AB136" s="61"/>
      <c r="AC136" s="61"/>
      <c r="AD136" s="61"/>
      <c r="AE136" s="61"/>
      <c r="AF136" s="61"/>
      <c r="AG136" s="61"/>
      <c r="AH136" s="61"/>
      <c r="AI136" s="61"/>
      <c r="AJ136" s="61"/>
      <c r="AK136" s="61"/>
      <c r="AL136" s="61"/>
      <c r="AM136" s="61"/>
      <c r="AN136" s="61"/>
      <c r="AO136" s="61"/>
      <c r="AP136" s="61"/>
      <c r="AQ136" s="61"/>
      <c r="AR136" s="61"/>
      <c r="AS136" s="61"/>
      <c r="AT136" s="61"/>
      <c r="AU136" s="61"/>
      <c r="AV136" s="61"/>
      <c r="AW136" s="61"/>
      <c r="AX136" s="61"/>
      <c r="AY136" s="61"/>
      <c r="AZ136" s="61"/>
      <c r="BA136" s="61"/>
      <c r="BB136" s="61"/>
      <c r="BC136" s="61"/>
      <c r="BD136" s="61"/>
      <c r="BE136" s="61"/>
      <c r="BF136" s="61"/>
      <c r="BG136" s="61"/>
      <c r="BH136" s="61"/>
      <c r="BI136" s="61"/>
      <c r="BJ136" s="61"/>
      <c r="BK136" s="61"/>
    </row>
    <row r="137" spans="1:63" s="82" customFormat="1">
      <c r="A137" s="90">
        <v>3431</v>
      </c>
      <c r="B137" s="72" t="s">
        <v>51</v>
      </c>
      <c r="C137" s="192">
        <f t="shared" si="1"/>
        <v>6356</v>
      </c>
      <c r="D137" s="198">
        <v>0</v>
      </c>
      <c r="E137" s="167">
        <v>3533</v>
      </c>
      <c r="F137" s="167">
        <v>0</v>
      </c>
      <c r="G137" s="237">
        <v>0</v>
      </c>
      <c r="H137" s="260">
        <v>2823</v>
      </c>
      <c r="I137" s="168">
        <v>0</v>
      </c>
      <c r="J137" s="168">
        <v>0</v>
      </c>
      <c r="K137" s="282">
        <v>0</v>
      </c>
      <c r="L137" s="168">
        <v>0</v>
      </c>
      <c r="M137" s="168">
        <v>0</v>
      </c>
      <c r="N137" s="168">
        <v>0</v>
      </c>
      <c r="O137" s="168">
        <v>5576</v>
      </c>
      <c r="P137" s="168">
        <v>5576</v>
      </c>
      <c r="Q137" s="61"/>
      <c r="R137" s="61"/>
      <c r="S137" s="61"/>
      <c r="T137" s="61"/>
      <c r="U137" s="61"/>
      <c r="V137" s="61"/>
      <c r="W137" s="61"/>
      <c r="X137" s="61"/>
      <c r="Y137" s="61"/>
      <c r="Z137" s="61"/>
      <c r="AA137" s="61"/>
      <c r="AB137" s="61"/>
      <c r="AC137" s="61"/>
      <c r="AD137" s="61"/>
      <c r="AE137" s="61"/>
      <c r="AF137" s="61"/>
      <c r="AG137" s="61"/>
      <c r="AH137" s="61"/>
      <c r="AI137" s="61"/>
      <c r="AJ137" s="61"/>
      <c r="AK137" s="61"/>
      <c r="AL137" s="61"/>
      <c r="AM137" s="61"/>
      <c r="AN137" s="61"/>
      <c r="AO137" s="61"/>
      <c r="AP137" s="61"/>
      <c r="AQ137" s="61"/>
      <c r="AR137" s="61"/>
      <c r="AS137" s="61"/>
      <c r="AT137" s="61"/>
      <c r="AU137" s="61"/>
      <c r="AV137" s="61"/>
      <c r="AW137" s="61"/>
      <c r="AX137" s="61"/>
      <c r="AY137" s="61"/>
      <c r="AZ137" s="61"/>
      <c r="BA137" s="61"/>
      <c r="BB137" s="61"/>
      <c r="BC137" s="61"/>
      <c r="BD137" s="61"/>
      <c r="BE137" s="61"/>
      <c r="BF137" s="61"/>
      <c r="BG137" s="61"/>
      <c r="BH137" s="61"/>
      <c r="BI137" s="61"/>
      <c r="BJ137" s="61"/>
      <c r="BK137" s="61"/>
    </row>
    <row r="138" spans="1:63" s="60" customFormat="1">
      <c r="A138" s="91">
        <v>34311</v>
      </c>
      <c r="B138" s="74" t="s">
        <v>137</v>
      </c>
      <c r="C138" s="137">
        <f t="shared" si="1"/>
        <v>6356</v>
      </c>
      <c r="D138" s="199">
        <v>0</v>
      </c>
      <c r="E138" s="169">
        <v>3533</v>
      </c>
      <c r="F138" s="169">
        <v>0</v>
      </c>
      <c r="G138" s="244">
        <v>0</v>
      </c>
      <c r="H138" s="261">
        <v>2823</v>
      </c>
      <c r="I138" s="150">
        <v>0</v>
      </c>
      <c r="J138" s="150">
        <v>0</v>
      </c>
      <c r="K138" s="275">
        <v>0</v>
      </c>
      <c r="L138" s="150">
        <v>0</v>
      </c>
      <c r="M138" s="150">
        <v>0</v>
      </c>
      <c r="N138" s="150">
        <v>0</v>
      </c>
      <c r="O138" s="171">
        <v>5576</v>
      </c>
      <c r="P138" s="171">
        <v>5576</v>
      </c>
      <c r="Q138" s="61"/>
      <c r="R138" s="61"/>
      <c r="S138" s="61"/>
      <c r="T138" s="61"/>
      <c r="U138" s="61"/>
      <c r="V138" s="61"/>
      <c r="W138" s="61"/>
      <c r="X138" s="61"/>
      <c r="Y138" s="61"/>
      <c r="Z138" s="61"/>
      <c r="AA138" s="61"/>
      <c r="AB138" s="61"/>
      <c r="AC138" s="61"/>
      <c r="AD138" s="61"/>
      <c r="AE138" s="61"/>
      <c r="AF138" s="61"/>
      <c r="AG138" s="61"/>
      <c r="AH138" s="61"/>
      <c r="AI138" s="61"/>
      <c r="AJ138" s="61"/>
      <c r="AK138" s="61"/>
      <c r="AL138" s="61"/>
      <c r="AM138" s="61"/>
      <c r="AN138" s="61"/>
      <c r="AO138" s="61"/>
      <c r="AP138" s="61"/>
      <c r="AQ138" s="61"/>
      <c r="AR138" s="61"/>
      <c r="AS138" s="61"/>
      <c r="AT138" s="61"/>
      <c r="AU138" s="61"/>
      <c r="AV138" s="61"/>
      <c r="AW138" s="61"/>
      <c r="AX138" s="61"/>
      <c r="AY138" s="61"/>
      <c r="AZ138" s="61"/>
      <c r="BA138" s="61"/>
      <c r="BB138" s="61"/>
      <c r="BC138" s="61"/>
      <c r="BD138" s="61"/>
      <c r="BE138" s="61"/>
      <c r="BF138" s="61"/>
      <c r="BG138" s="61"/>
      <c r="BH138" s="61"/>
      <c r="BI138" s="61"/>
      <c r="BJ138" s="61"/>
      <c r="BK138" s="61"/>
    </row>
    <row r="139" spans="1:63" s="82" customFormat="1">
      <c r="A139" s="92">
        <v>3432</v>
      </c>
      <c r="B139" s="72" t="s">
        <v>76</v>
      </c>
      <c r="C139" s="192">
        <f t="shared" si="1"/>
        <v>0.11</v>
      </c>
      <c r="D139" s="198">
        <v>0</v>
      </c>
      <c r="E139" s="167">
        <v>0</v>
      </c>
      <c r="F139" s="167">
        <v>0</v>
      </c>
      <c r="G139" s="237">
        <v>0</v>
      </c>
      <c r="H139" s="260">
        <v>0.11</v>
      </c>
      <c r="I139" s="168">
        <v>0</v>
      </c>
      <c r="J139" s="168">
        <v>0</v>
      </c>
      <c r="K139" s="282">
        <v>0</v>
      </c>
      <c r="L139" s="168">
        <v>0</v>
      </c>
      <c r="M139" s="168">
        <v>0</v>
      </c>
      <c r="N139" s="168">
        <v>0</v>
      </c>
      <c r="O139" s="168"/>
      <c r="P139" s="168"/>
      <c r="Q139" s="61"/>
      <c r="R139" s="61"/>
      <c r="S139" s="61"/>
      <c r="T139" s="61"/>
      <c r="U139" s="61"/>
      <c r="V139" s="61"/>
      <c r="W139" s="61"/>
      <c r="X139" s="61"/>
      <c r="Y139" s="61"/>
      <c r="Z139" s="61"/>
      <c r="AA139" s="61"/>
      <c r="AB139" s="61"/>
      <c r="AC139" s="61"/>
      <c r="AD139" s="61"/>
      <c r="AE139" s="61"/>
      <c r="AF139" s="61"/>
      <c r="AG139" s="61"/>
      <c r="AH139" s="61"/>
      <c r="AI139" s="61"/>
      <c r="AJ139" s="61"/>
      <c r="AK139" s="61"/>
      <c r="AL139" s="61"/>
      <c r="AM139" s="61"/>
      <c r="AN139" s="61"/>
      <c r="AO139" s="61"/>
      <c r="AP139" s="61"/>
      <c r="AQ139" s="61"/>
      <c r="AR139" s="61"/>
      <c r="AS139" s="61"/>
      <c r="AT139" s="61"/>
      <c r="AU139" s="61"/>
      <c r="AV139" s="61"/>
      <c r="AW139" s="61"/>
      <c r="AX139" s="61"/>
      <c r="AY139" s="61"/>
      <c r="AZ139" s="61"/>
      <c r="BA139" s="61"/>
      <c r="BB139" s="61"/>
      <c r="BC139" s="61"/>
      <c r="BD139" s="61"/>
      <c r="BE139" s="61"/>
      <c r="BF139" s="61"/>
      <c r="BG139" s="61"/>
      <c r="BH139" s="61"/>
      <c r="BI139" s="61"/>
      <c r="BJ139" s="61"/>
      <c r="BK139" s="61"/>
    </row>
    <row r="140" spans="1:63" s="69" customFormat="1">
      <c r="A140" s="93">
        <v>3433</v>
      </c>
      <c r="B140" s="88" t="s">
        <v>57</v>
      </c>
      <c r="C140" s="192">
        <f t="shared" si="1"/>
        <v>70</v>
      </c>
      <c r="D140" s="210">
        <v>0</v>
      </c>
      <c r="E140" s="167">
        <v>0</v>
      </c>
      <c r="F140" s="167">
        <v>0</v>
      </c>
      <c r="G140" s="237">
        <v>0</v>
      </c>
      <c r="H140" s="260">
        <v>70</v>
      </c>
      <c r="I140" s="168">
        <v>0</v>
      </c>
      <c r="J140" s="168">
        <v>0</v>
      </c>
      <c r="K140" s="282">
        <v>0</v>
      </c>
      <c r="L140" s="168">
        <v>0</v>
      </c>
      <c r="M140" s="168">
        <v>0</v>
      </c>
      <c r="N140" s="168">
        <v>0</v>
      </c>
      <c r="O140" s="168"/>
      <c r="P140" s="168"/>
      <c r="Q140" s="56"/>
      <c r="R140" s="56"/>
      <c r="S140" s="56"/>
      <c r="T140" s="56"/>
      <c r="U140" s="56"/>
      <c r="V140" s="56"/>
      <c r="W140" s="56"/>
      <c r="X140" s="56"/>
      <c r="Y140" s="56"/>
      <c r="Z140" s="56"/>
      <c r="AA140" s="56"/>
      <c r="AB140" s="56"/>
      <c r="AC140" s="56"/>
      <c r="AD140" s="56"/>
      <c r="AE140" s="56"/>
      <c r="AF140" s="56"/>
      <c r="AG140" s="56"/>
      <c r="AH140" s="56"/>
      <c r="AI140" s="56"/>
      <c r="AJ140" s="56"/>
      <c r="AK140" s="56"/>
      <c r="AL140" s="56"/>
      <c r="AM140" s="56"/>
      <c r="AN140" s="56"/>
      <c r="AO140" s="56"/>
      <c r="AP140" s="56"/>
      <c r="AQ140" s="56"/>
      <c r="AR140" s="56"/>
      <c r="AS140" s="56"/>
      <c r="AT140" s="56"/>
      <c r="AU140" s="56"/>
      <c r="AV140" s="56"/>
      <c r="AW140" s="56"/>
      <c r="AX140" s="56"/>
      <c r="AY140" s="56"/>
      <c r="AZ140" s="56"/>
      <c r="BA140" s="56"/>
      <c r="BB140" s="56"/>
      <c r="BC140" s="56"/>
      <c r="BD140" s="56"/>
      <c r="BE140" s="56"/>
      <c r="BF140" s="56"/>
      <c r="BG140" s="56"/>
      <c r="BH140" s="56"/>
      <c r="BI140" s="56"/>
      <c r="BJ140" s="56"/>
      <c r="BK140" s="56"/>
    </row>
    <row r="141" spans="1:63">
      <c r="A141" s="94">
        <v>4</v>
      </c>
      <c r="B141" s="135"/>
      <c r="C141" s="129">
        <f t="shared" si="1"/>
        <v>284313.63</v>
      </c>
      <c r="D141" s="205">
        <v>0</v>
      </c>
      <c r="E141" s="180">
        <v>0</v>
      </c>
      <c r="F141" s="180">
        <v>75711</v>
      </c>
      <c r="G141" s="248">
        <v>0</v>
      </c>
      <c r="H141" s="269">
        <v>208602.63</v>
      </c>
      <c r="I141" s="181">
        <v>0</v>
      </c>
      <c r="J141" s="181">
        <v>0</v>
      </c>
      <c r="K141" s="288">
        <v>0</v>
      </c>
      <c r="L141" s="181">
        <v>0</v>
      </c>
      <c r="M141" s="181">
        <v>0</v>
      </c>
      <c r="N141" s="181">
        <v>0</v>
      </c>
      <c r="O141" s="181">
        <v>27910</v>
      </c>
      <c r="P141" s="181">
        <v>27910</v>
      </c>
    </row>
    <row r="142" spans="1:63" ht="54.75">
      <c r="A142" s="95">
        <v>41</v>
      </c>
      <c r="B142" s="96" t="s">
        <v>71</v>
      </c>
      <c r="C142" s="133">
        <f t="shared" si="1"/>
        <v>0</v>
      </c>
      <c r="D142" s="217">
        <v>0</v>
      </c>
      <c r="E142" s="182">
        <v>0</v>
      </c>
      <c r="F142" s="182">
        <v>0</v>
      </c>
      <c r="G142" s="235">
        <v>0</v>
      </c>
      <c r="H142" s="270">
        <v>0</v>
      </c>
      <c r="I142" s="149">
        <v>0</v>
      </c>
      <c r="J142" s="149">
        <v>0</v>
      </c>
      <c r="K142" s="274">
        <v>0</v>
      </c>
      <c r="L142" s="149">
        <v>0</v>
      </c>
      <c r="M142" s="149">
        <v>0</v>
      </c>
      <c r="N142" s="149">
        <v>0</v>
      </c>
      <c r="O142" s="149"/>
      <c r="P142" s="149"/>
    </row>
    <row r="143" spans="1:63">
      <c r="A143" s="95">
        <v>412</v>
      </c>
      <c r="B143" s="97" t="s">
        <v>69</v>
      </c>
      <c r="C143" s="133">
        <f t="shared" si="1"/>
        <v>0</v>
      </c>
      <c r="D143" s="217">
        <v>0</v>
      </c>
      <c r="E143" s="182">
        <v>0</v>
      </c>
      <c r="F143" s="182">
        <v>0</v>
      </c>
      <c r="G143" s="235">
        <v>0</v>
      </c>
      <c r="H143" s="270">
        <v>0</v>
      </c>
      <c r="I143" s="149">
        <v>0</v>
      </c>
      <c r="J143" s="149">
        <v>0</v>
      </c>
      <c r="K143" s="274">
        <v>0</v>
      </c>
      <c r="L143" s="149">
        <v>0</v>
      </c>
      <c r="M143" s="149">
        <v>0</v>
      </c>
      <c r="N143" s="149">
        <v>0</v>
      </c>
      <c r="O143" s="149"/>
      <c r="P143" s="149"/>
    </row>
    <row r="144" spans="1:63">
      <c r="A144" s="98">
        <v>4124</v>
      </c>
      <c r="B144" s="89" t="s">
        <v>70</v>
      </c>
      <c r="C144" s="128">
        <f t="shared" si="1"/>
        <v>0</v>
      </c>
      <c r="D144" s="212">
        <v>0</v>
      </c>
      <c r="E144" s="176">
        <v>0</v>
      </c>
      <c r="F144" s="176">
        <v>0</v>
      </c>
      <c r="G144" s="238">
        <v>0</v>
      </c>
      <c r="H144" s="264">
        <v>0</v>
      </c>
      <c r="I144" s="177">
        <v>0</v>
      </c>
      <c r="J144" s="177">
        <v>0</v>
      </c>
      <c r="K144" s="286">
        <v>0</v>
      </c>
      <c r="L144" s="177">
        <v>0</v>
      </c>
      <c r="M144" s="177">
        <v>0</v>
      </c>
      <c r="N144" s="177">
        <v>0</v>
      </c>
      <c r="O144" s="177"/>
      <c r="P144" s="177"/>
    </row>
    <row r="145" spans="1:63" ht="55.5" thickBot="1">
      <c r="A145" s="57">
        <v>42</v>
      </c>
      <c r="B145" s="99" t="s">
        <v>22</v>
      </c>
      <c r="C145" s="131">
        <f t="shared" si="1"/>
        <v>284313.63</v>
      </c>
      <c r="D145" s="216">
        <v>0</v>
      </c>
      <c r="E145" s="161">
        <v>0</v>
      </c>
      <c r="F145" s="161">
        <v>75711</v>
      </c>
      <c r="G145" s="230">
        <v>0</v>
      </c>
      <c r="H145" s="267">
        <v>208602.63</v>
      </c>
      <c r="I145" s="148">
        <v>0</v>
      </c>
      <c r="J145" s="148">
        <v>0</v>
      </c>
      <c r="K145" s="273">
        <v>0</v>
      </c>
      <c r="L145" s="148">
        <v>0</v>
      </c>
      <c r="M145" s="148">
        <v>0</v>
      </c>
      <c r="N145" s="148">
        <v>0</v>
      </c>
      <c r="O145" s="148">
        <v>27910</v>
      </c>
      <c r="P145" s="148">
        <v>27910</v>
      </c>
    </row>
    <row r="146" spans="1:63" s="60" customFormat="1">
      <c r="A146" s="59">
        <v>422</v>
      </c>
      <c r="B146" s="100" t="s">
        <v>23</v>
      </c>
      <c r="C146" s="132">
        <f t="shared" si="1"/>
        <v>284313.63</v>
      </c>
      <c r="D146" s="206">
        <v>0</v>
      </c>
      <c r="E146" s="162">
        <v>0</v>
      </c>
      <c r="F146" s="162">
        <v>75711</v>
      </c>
      <c r="G146" s="231">
        <v>0</v>
      </c>
      <c r="H146" s="268">
        <v>208602.63</v>
      </c>
      <c r="I146" s="156">
        <v>0</v>
      </c>
      <c r="J146" s="156">
        <v>0</v>
      </c>
      <c r="K146" s="276">
        <v>0</v>
      </c>
      <c r="L146" s="151">
        <v>0</v>
      </c>
      <c r="M146" s="151">
        <v>0</v>
      </c>
      <c r="N146" s="156">
        <v>0</v>
      </c>
      <c r="O146" s="156">
        <v>19335</v>
      </c>
      <c r="P146" s="156">
        <v>19335</v>
      </c>
      <c r="Q146" s="61"/>
      <c r="R146" s="61"/>
      <c r="S146" s="61"/>
      <c r="T146" s="61"/>
      <c r="U146" s="61"/>
      <c r="V146" s="61"/>
      <c r="W146" s="61"/>
      <c r="X146" s="61"/>
      <c r="Y146" s="61"/>
      <c r="Z146" s="61"/>
      <c r="AA146" s="61"/>
      <c r="AB146" s="61"/>
      <c r="AC146" s="61"/>
      <c r="AD146" s="61"/>
      <c r="AE146" s="61"/>
      <c r="AF146" s="61"/>
      <c r="AG146" s="61"/>
      <c r="AH146" s="61"/>
      <c r="AI146" s="61"/>
      <c r="AJ146" s="61"/>
      <c r="AK146" s="61"/>
      <c r="AL146" s="61"/>
      <c r="AM146" s="61"/>
      <c r="AN146" s="61"/>
      <c r="AO146" s="61"/>
      <c r="AP146" s="61"/>
      <c r="AQ146" s="61"/>
      <c r="AR146" s="61"/>
      <c r="AS146" s="61"/>
      <c r="AT146" s="61"/>
      <c r="AU146" s="61"/>
      <c r="AV146" s="61"/>
      <c r="AW146" s="61"/>
      <c r="AX146" s="61"/>
      <c r="AY146" s="61"/>
      <c r="AZ146" s="61"/>
      <c r="BA146" s="61"/>
      <c r="BB146" s="61"/>
      <c r="BC146" s="61"/>
      <c r="BD146" s="61"/>
      <c r="BE146" s="61"/>
      <c r="BF146" s="61"/>
      <c r="BG146" s="61"/>
      <c r="BH146" s="61"/>
      <c r="BI146" s="61"/>
      <c r="BJ146" s="61"/>
      <c r="BK146" s="61"/>
    </row>
    <row r="147" spans="1:63" s="69" customFormat="1">
      <c r="A147" s="67">
        <v>4221</v>
      </c>
      <c r="B147" s="101" t="s">
        <v>52</v>
      </c>
      <c r="C147" s="134">
        <f t="shared" si="1"/>
        <v>12775.4</v>
      </c>
      <c r="D147" s="208">
        <v>0</v>
      </c>
      <c r="E147" s="163">
        <v>0</v>
      </c>
      <c r="F147" s="163">
        <v>0</v>
      </c>
      <c r="G147" s="239">
        <v>0</v>
      </c>
      <c r="H147" s="256">
        <v>12775.4</v>
      </c>
      <c r="I147" s="164">
        <v>0</v>
      </c>
      <c r="J147" s="164">
        <v>0</v>
      </c>
      <c r="K147" s="281">
        <v>0</v>
      </c>
      <c r="L147" s="164">
        <v>0</v>
      </c>
      <c r="M147" s="164">
        <v>0</v>
      </c>
      <c r="N147" s="164">
        <v>0</v>
      </c>
      <c r="O147" s="164">
        <v>14620</v>
      </c>
      <c r="P147" s="164">
        <v>14620</v>
      </c>
      <c r="Q147" s="56"/>
      <c r="R147" s="56"/>
      <c r="S147" s="56"/>
      <c r="T147" s="56"/>
      <c r="U147" s="56"/>
      <c r="V147" s="56"/>
      <c r="W147" s="56"/>
      <c r="X147" s="56"/>
      <c r="Y147" s="56"/>
      <c r="Z147" s="56"/>
      <c r="AA147" s="56"/>
      <c r="AB147" s="56"/>
      <c r="AC147" s="56"/>
      <c r="AD147" s="56"/>
      <c r="AE147" s="56"/>
      <c r="AF147" s="56"/>
      <c r="AG147" s="56"/>
      <c r="AH147" s="56"/>
      <c r="AI147" s="56"/>
      <c r="AJ147" s="56"/>
      <c r="AK147" s="56"/>
      <c r="AL147" s="56"/>
      <c r="AM147" s="56"/>
      <c r="AN147" s="56"/>
      <c r="AO147" s="56"/>
      <c r="AP147" s="56"/>
      <c r="AQ147" s="56"/>
      <c r="AR147" s="56"/>
      <c r="AS147" s="56"/>
      <c r="AT147" s="56"/>
      <c r="AU147" s="56"/>
      <c r="AV147" s="56"/>
      <c r="AW147" s="56"/>
      <c r="AX147" s="56"/>
      <c r="AY147" s="56"/>
      <c r="AZ147" s="56"/>
      <c r="BA147" s="56"/>
      <c r="BB147" s="56"/>
      <c r="BC147" s="56"/>
      <c r="BD147" s="56"/>
      <c r="BE147" s="56"/>
      <c r="BF147" s="56"/>
      <c r="BG147" s="56"/>
      <c r="BH147" s="56"/>
      <c r="BI147" s="56"/>
      <c r="BJ147" s="56"/>
      <c r="BK147" s="56"/>
    </row>
    <row r="148" spans="1:63">
      <c r="A148" s="102">
        <v>42211</v>
      </c>
      <c r="B148" s="103" t="s">
        <v>141</v>
      </c>
      <c r="C148" s="128">
        <f t="shared" si="1"/>
        <v>6438.38</v>
      </c>
      <c r="D148" s="213">
        <v>0</v>
      </c>
      <c r="E148" s="184">
        <v>0</v>
      </c>
      <c r="F148" s="184">
        <v>0</v>
      </c>
      <c r="G148" s="240">
        <v>0</v>
      </c>
      <c r="H148" s="271">
        <v>6438.38</v>
      </c>
      <c r="I148" s="183">
        <v>0</v>
      </c>
      <c r="J148" s="183">
        <v>0</v>
      </c>
      <c r="K148" s="289">
        <v>0</v>
      </c>
      <c r="L148" s="183">
        <v>0</v>
      </c>
      <c r="M148" s="183">
        <v>0</v>
      </c>
      <c r="N148" s="183">
        <v>0</v>
      </c>
      <c r="O148" s="158">
        <v>7715</v>
      </c>
      <c r="P148" s="158">
        <v>7715</v>
      </c>
    </row>
    <row r="149" spans="1:63">
      <c r="A149" s="102">
        <v>42212</v>
      </c>
      <c r="B149" s="103" t="s">
        <v>159</v>
      </c>
      <c r="C149" s="128">
        <f t="shared" si="1"/>
        <v>1319.8899999999999</v>
      </c>
      <c r="D149" s="213">
        <v>0</v>
      </c>
      <c r="E149" s="184">
        <v>0</v>
      </c>
      <c r="F149" s="184">
        <v>0</v>
      </c>
      <c r="G149" s="240">
        <v>0</v>
      </c>
      <c r="H149" s="271">
        <v>1319.8899999999999</v>
      </c>
      <c r="I149" s="183">
        <v>0</v>
      </c>
      <c r="J149" s="183">
        <v>0</v>
      </c>
      <c r="K149" s="289">
        <v>0</v>
      </c>
      <c r="L149" s="183">
        <v>0</v>
      </c>
      <c r="M149" s="183">
        <v>0</v>
      </c>
      <c r="N149" s="183">
        <v>0</v>
      </c>
      <c r="O149" s="158">
        <v>0</v>
      </c>
      <c r="P149" s="158">
        <v>0</v>
      </c>
    </row>
    <row r="150" spans="1:63">
      <c r="A150" s="102">
        <v>42219</v>
      </c>
      <c r="B150" s="103" t="s">
        <v>142</v>
      </c>
      <c r="C150" s="128">
        <f t="shared" si="1"/>
        <v>5017.13</v>
      </c>
      <c r="D150" s="213">
        <v>0</v>
      </c>
      <c r="E150" s="184">
        <v>0</v>
      </c>
      <c r="F150" s="184">
        <v>0</v>
      </c>
      <c r="G150" s="240">
        <v>0</v>
      </c>
      <c r="H150" s="271">
        <v>5017.13</v>
      </c>
      <c r="I150" s="183">
        <v>0</v>
      </c>
      <c r="J150" s="183">
        <v>0</v>
      </c>
      <c r="K150" s="289">
        <v>0</v>
      </c>
      <c r="L150" s="183">
        <v>0</v>
      </c>
      <c r="M150" s="183">
        <v>0</v>
      </c>
      <c r="N150" s="183">
        <v>0</v>
      </c>
      <c r="O150" s="158">
        <v>6905</v>
      </c>
      <c r="P150" s="158">
        <v>6905</v>
      </c>
    </row>
    <row r="151" spans="1:63" s="69" customFormat="1">
      <c r="A151" s="67">
        <v>4222</v>
      </c>
      <c r="B151" s="101" t="s">
        <v>53</v>
      </c>
      <c r="C151" s="134">
        <f t="shared" si="1"/>
        <v>3640</v>
      </c>
      <c r="D151" s="208">
        <v>0</v>
      </c>
      <c r="E151" s="163">
        <v>0</v>
      </c>
      <c r="F151" s="163">
        <v>0</v>
      </c>
      <c r="G151" s="239">
        <v>0</v>
      </c>
      <c r="H151" s="256">
        <v>3640</v>
      </c>
      <c r="I151" s="164">
        <v>0</v>
      </c>
      <c r="J151" s="164">
        <v>0</v>
      </c>
      <c r="K151" s="281">
        <v>0</v>
      </c>
      <c r="L151" s="164">
        <v>0</v>
      </c>
      <c r="M151" s="164">
        <v>0</v>
      </c>
      <c r="N151" s="164">
        <v>0</v>
      </c>
      <c r="O151" s="164">
        <v>0</v>
      </c>
      <c r="P151" s="164">
        <v>0</v>
      </c>
      <c r="Q151" s="56"/>
      <c r="R151" s="56"/>
      <c r="S151" s="56"/>
      <c r="T151" s="56"/>
      <c r="U151" s="56"/>
      <c r="V151" s="56"/>
      <c r="W151" s="56"/>
      <c r="X151" s="56"/>
      <c r="Y151" s="56"/>
      <c r="Z151" s="56"/>
      <c r="AA151" s="56"/>
      <c r="AB151" s="56"/>
      <c r="AC151" s="56"/>
      <c r="AD151" s="56"/>
      <c r="AE151" s="56"/>
      <c r="AF151" s="56"/>
      <c r="AG151" s="56"/>
      <c r="AH151" s="56"/>
      <c r="AI151" s="56"/>
      <c r="AJ151" s="56"/>
      <c r="AK151" s="56"/>
      <c r="AL151" s="56"/>
      <c r="AM151" s="56"/>
      <c r="AN151" s="56"/>
      <c r="AO151" s="56"/>
      <c r="AP151" s="56"/>
      <c r="AQ151" s="56"/>
      <c r="AR151" s="56"/>
      <c r="AS151" s="56"/>
      <c r="AT151" s="56"/>
      <c r="AU151" s="56"/>
      <c r="AV151" s="56"/>
      <c r="AW151" s="56"/>
      <c r="AX151" s="56"/>
      <c r="AY151" s="56"/>
      <c r="AZ151" s="56"/>
      <c r="BA151" s="56"/>
      <c r="BB151" s="56"/>
      <c r="BC151" s="56"/>
      <c r="BD151" s="56"/>
      <c r="BE151" s="56"/>
      <c r="BF151" s="56"/>
      <c r="BG151" s="56"/>
      <c r="BH151" s="56"/>
      <c r="BI151" s="56"/>
      <c r="BJ151" s="56"/>
      <c r="BK151" s="56"/>
    </row>
    <row r="152" spans="1:63" s="56" customFormat="1">
      <c r="A152" s="104">
        <v>42222</v>
      </c>
      <c r="B152" s="105" t="s">
        <v>166</v>
      </c>
      <c r="C152" s="128">
        <f t="shared" ref="C152:C167" si="2">D152+E152+F152+G152+H152+I152+J152+K152+L152+M152+N152</f>
        <v>3640</v>
      </c>
      <c r="D152" s="211">
        <v>0</v>
      </c>
      <c r="E152" s="185">
        <v>0</v>
      </c>
      <c r="F152" s="185">
        <v>0</v>
      </c>
      <c r="G152" s="241">
        <v>0</v>
      </c>
      <c r="H152" s="259">
        <v>3640</v>
      </c>
      <c r="I152" s="170">
        <v>0</v>
      </c>
      <c r="J152" s="170">
        <v>0</v>
      </c>
      <c r="K152" s="283">
        <v>0</v>
      </c>
      <c r="L152" s="170">
        <v>0</v>
      </c>
      <c r="M152" s="170">
        <v>0</v>
      </c>
      <c r="N152" s="170">
        <v>0</v>
      </c>
      <c r="O152" s="170"/>
      <c r="P152" s="170"/>
    </row>
    <row r="153" spans="1:63" s="69" customFormat="1">
      <c r="A153" s="67">
        <v>4223</v>
      </c>
      <c r="B153" s="101" t="s">
        <v>60</v>
      </c>
      <c r="C153" s="134">
        <f t="shared" si="2"/>
        <v>5150.0300000000007</v>
      </c>
      <c r="D153" s="208">
        <v>0</v>
      </c>
      <c r="E153" s="163">
        <v>0</v>
      </c>
      <c r="F153" s="163">
        <v>0</v>
      </c>
      <c r="G153" s="239">
        <v>0</v>
      </c>
      <c r="H153" s="256">
        <v>5150.0300000000007</v>
      </c>
      <c r="I153" s="164">
        <v>0</v>
      </c>
      <c r="J153" s="164">
        <v>0</v>
      </c>
      <c r="K153" s="281">
        <v>0</v>
      </c>
      <c r="L153" s="164">
        <v>0</v>
      </c>
      <c r="M153" s="164">
        <v>0</v>
      </c>
      <c r="N153" s="164">
        <v>0</v>
      </c>
      <c r="O153" s="164">
        <v>4715</v>
      </c>
      <c r="P153" s="164">
        <v>4715</v>
      </c>
      <c r="Q153" s="56"/>
      <c r="R153" s="56"/>
      <c r="S153" s="56"/>
      <c r="T153" s="56"/>
      <c r="U153" s="56"/>
      <c r="V153" s="56"/>
      <c r="W153" s="56"/>
      <c r="X153" s="56"/>
      <c r="Y153" s="56"/>
      <c r="Z153" s="56"/>
      <c r="AA153" s="56"/>
      <c r="AB153" s="56"/>
      <c r="AC153" s="56"/>
      <c r="AD153" s="56"/>
      <c r="AE153" s="56"/>
      <c r="AF153" s="56"/>
      <c r="AG153" s="56"/>
      <c r="AH153" s="56"/>
      <c r="AI153" s="56"/>
      <c r="AJ153" s="56"/>
      <c r="AK153" s="56"/>
      <c r="AL153" s="56"/>
      <c r="AM153" s="56"/>
      <c r="AN153" s="56"/>
      <c r="AO153" s="56"/>
      <c r="AP153" s="56"/>
      <c r="AQ153" s="56"/>
      <c r="AR153" s="56"/>
      <c r="AS153" s="56"/>
      <c r="AT153" s="56"/>
      <c r="AU153" s="56"/>
      <c r="AV153" s="56"/>
      <c r="AW153" s="56"/>
      <c r="AX153" s="56"/>
      <c r="AY153" s="56"/>
      <c r="AZ153" s="56"/>
      <c r="BA153" s="56"/>
      <c r="BB153" s="56"/>
      <c r="BC153" s="56"/>
      <c r="BD153" s="56"/>
      <c r="BE153" s="56"/>
      <c r="BF153" s="56"/>
      <c r="BG153" s="56"/>
      <c r="BH153" s="56"/>
      <c r="BI153" s="56"/>
      <c r="BJ153" s="56"/>
      <c r="BK153" s="56"/>
    </row>
    <row r="154" spans="1:63" s="56" customFormat="1">
      <c r="A154" s="104">
        <v>42231</v>
      </c>
      <c r="B154" s="105" t="s">
        <v>160</v>
      </c>
      <c r="C154" s="128">
        <f t="shared" si="2"/>
        <v>3925.38</v>
      </c>
      <c r="D154" s="211">
        <v>0</v>
      </c>
      <c r="E154" s="185">
        <v>0</v>
      </c>
      <c r="F154" s="185">
        <v>0</v>
      </c>
      <c r="G154" s="241">
        <v>0</v>
      </c>
      <c r="H154" s="259">
        <v>3925.38</v>
      </c>
      <c r="I154" s="170">
        <v>0</v>
      </c>
      <c r="J154" s="170">
        <v>0</v>
      </c>
      <c r="K154" s="283">
        <v>0</v>
      </c>
      <c r="L154" s="170">
        <v>0</v>
      </c>
      <c r="M154" s="170">
        <v>0</v>
      </c>
      <c r="N154" s="170">
        <v>0</v>
      </c>
      <c r="O154" s="158">
        <v>0</v>
      </c>
      <c r="P154" s="158">
        <v>0</v>
      </c>
    </row>
    <row r="155" spans="1:63">
      <c r="A155" s="102">
        <v>42239</v>
      </c>
      <c r="B155" s="103" t="s">
        <v>143</v>
      </c>
      <c r="C155" s="128">
        <f t="shared" si="2"/>
        <v>1224.6500000000001</v>
      </c>
      <c r="D155" s="213">
        <v>0</v>
      </c>
      <c r="E155" s="184">
        <v>0</v>
      </c>
      <c r="F155" s="184">
        <v>0</v>
      </c>
      <c r="G155" s="240">
        <v>0</v>
      </c>
      <c r="H155" s="271">
        <v>1224.6500000000001</v>
      </c>
      <c r="I155" s="183">
        <v>0</v>
      </c>
      <c r="J155" s="183">
        <v>0</v>
      </c>
      <c r="K155" s="289">
        <v>0</v>
      </c>
      <c r="L155" s="183">
        <v>0</v>
      </c>
      <c r="M155" s="183">
        <v>0</v>
      </c>
      <c r="N155" s="183">
        <v>0</v>
      </c>
      <c r="O155" s="158">
        <v>4718</v>
      </c>
      <c r="P155" s="158">
        <v>4718</v>
      </c>
    </row>
    <row r="156" spans="1:63" s="69" customFormat="1">
      <c r="A156" s="67">
        <v>4226</v>
      </c>
      <c r="B156" s="101" t="s">
        <v>54</v>
      </c>
      <c r="C156" s="134">
        <f t="shared" si="2"/>
        <v>262748.2</v>
      </c>
      <c r="D156" s="208">
        <v>0</v>
      </c>
      <c r="E156" s="163">
        <v>0</v>
      </c>
      <c r="F156" s="163">
        <v>75711</v>
      </c>
      <c r="G156" s="239">
        <v>0</v>
      </c>
      <c r="H156" s="256">
        <v>187037.2</v>
      </c>
      <c r="I156" s="164">
        <v>0</v>
      </c>
      <c r="J156" s="164">
        <v>0</v>
      </c>
      <c r="K156" s="281">
        <v>0</v>
      </c>
      <c r="L156" s="164">
        <v>0</v>
      </c>
      <c r="M156" s="164">
        <v>0</v>
      </c>
      <c r="N156" s="164">
        <v>0</v>
      </c>
      <c r="O156" s="164"/>
      <c r="P156" s="164"/>
      <c r="Q156" s="56"/>
      <c r="R156" s="56"/>
      <c r="S156" s="56"/>
      <c r="T156" s="56"/>
      <c r="U156" s="56"/>
      <c r="V156" s="56"/>
      <c r="W156" s="56"/>
      <c r="X156" s="56"/>
      <c r="Y156" s="56"/>
      <c r="Z156" s="56"/>
      <c r="AA156" s="56"/>
      <c r="AB156" s="56"/>
      <c r="AC156" s="56"/>
      <c r="AD156" s="56"/>
      <c r="AE156" s="56"/>
      <c r="AF156" s="56"/>
      <c r="AG156" s="56"/>
      <c r="AH156" s="56"/>
      <c r="AI156" s="56"/>
      <c r="AJ156" s="56"/>
      <c r="AK156" s="56"/>
      <c r="AL156" s="56"/>
      <c r="AM156" s="56"/>
      <c r="AN156" s="56"/>
      <c r="AO156" s="56"/>
      <c r="AP156" s="56"/>
      <c r="AQ156" s="56"/>
      <c r="AR156" s="56"/>
      <c r="AS156" s="56"/>
      <c r="AT156" s="56"/>
      <c r="AU156" s="56"/>
      <c r="AV156" s="56"/>
      <c r="AW156" s="56"/>
      <c r="AX156" s="56"/>
      <c r="AY156" s="56"/>
      <c r="AZ156" s="56"/>
      <c r="BA156" s="56"/>
      <c r="BB156" s="56"/>
      <c r="BC156" s="56"/>
      <c r="BD156" s="56"/>
      <c r="BE156" s="56"/>
      <c r="BF156" s="56"/>
      <c r="BG156" s="56"/>
      <c r="BH156" s="56"/>
      <c r="BI156" s="56"/>
      <c r="BJ156" s="56"/>
      <c r="BK156" s="56"/>
    </row>
    <row r="157" spans="1:63">
      <c r="A157" s="102">
        <v>42262</v>
      </c>
      <c r="B157" s="103" t="s">
        <v>144</v>
      </c>
      <c r="C157" s="128">
        <f t="shared" si="2"/>
        <v>262748.2</v>
      </c>
      <c r="D157" s="213">
        <v>0</v>
      </c>
      <c r="E157" s="184">
        <v>0</v>
      </c>
      <c r="F157" s="184">
        <v>75711</v>
      </c>
      <c r="G157" s="240">
        <v>0</v>
      </c>
      <c r="H157" s="271">
        <v>187037.2</v>
      </c>
      <c r="I157" s="183">
        <v>0</v>
      </c>
      <c r="J157" s="183">
        <v>0</v>
      </c>
      <c r="K157" s="289">
        <v>0</v>
      </c>
      <c r="L157" s="183">
        <v>0</v>
      </c>
      <c r="M157" s="183">
        <v>0</v>
      </c>
      <c r="N157" s="183">
        <v>0</v>
      </c>
      <c r="O157" s="158"/>
      <c r="P157" s="158"/>
    </row>
    <row r="158" spans="1:63" s="69" customFormat="1">
      <c r="A158" s="67">
        <v>4227</v>
      </c>
      <c r="B158" s="101" t="s">
        <v>55</v>
      </c>
      <c r="C158" s="134">
        <f t="shared" si="2"/>
        <v>0</v>
      </c>
      <c r="D158" s="208">
        <v>0</v>
      </c>
      <c r="E158" s="163">
        <v>0</v>
      </c>
      <c r="F158" s="163">
        <v>0</v>
      </c>
      <c r="G158" s="239">
        <v>0</v>
      </c>
      <c r="H158" s="256">
        <v>0</v>
      </c>
      <c r="I158" s="164">
        <v>0</v>
      </c>
      <c r="J158" s="164">
        <v>0</v>
      </c>
      <c r="K158" s="281">
        <v>0</v>
      </c>
      <c r="L158" s="164">
        <v>0</v>
      </c>
      <c r="M158" s="164">
        <v>0</v>
      </c>
      <c r="N158" s="164">
        <v>0</v>
      </c>
      <c r="O158" s="164"/>
      <c r="P158" s="164"/>
      <c r="Q158" s="56"/>
      <c r="R158" s="56"/>
      <c r="S158" s="56"/>
      <c r="T158" s="56"/>
      <c r="U158" s="56"/>
      <c r="V158" s="56"/>
      <c r="W158" s="56"/>
      <c r="X158" s="56"/>
      <c r="Y158" s="56"/>
      <c r="Z158" s="56"/>
      <c r="AA158" s="56"/>
      <c r="AB158" s="56"/>
      <c r="AC158" s="56"/>
      <c r="AD158" s="56"/>
      <c r="AE158" s="56"/>
      <c r="AF158" s="56"/>
      <c r="AG158" s="56"/>
      <c r="AH158" s="56"/>
      <c r="AI158" s="56"/>
      <c r="AJ158" s="56"/>
      <c r="AK158" s="56"/>
      <c r="AL158" s="56"/>
      <c r="AM158" s="56"/>
      <c r="AN158" s="56"/>
      <c r="AO158" s="56"/>
      <c r="AP158" s="56"/>
      <c r="AQ158" s="56"/>
      <c r="AR158" s="56"/>
      <c r="AS158" s="56"/>
      <c r="AT158" s="56"/>
      <c r="AU158" s="56"/>
      <c r="AV158" s="56"/>
      <c r="AW158" s="56"/>
      <c r="AX158" s="56"/>
      <c r="AY158" s="56"/>
      <c r="AZ158" s="56"/>
      <c r="BA158" s="56"/>
      <c r="BB158" s="56"/>
      <c r="BC158" s="56"/>
      <c r="BD158" s="56"/>
      <c r="BE158" s="56"/>
      <c r="BF158" s="56"/>
      <c r="BG158" s="56"/>
      <c r="BH158" s="56"/>
      <c r="BI158" s="56"/>
      <c r="BJ158" s="56"/>
      <c r="BK158" s="56"/>
    </row>
    <row r="159" spans="1:63" s="60" customFormat="1">
      <c r="A159" s="63">
        <v>424</v>
      </c>
      <c r="B159" s="106" t="s">
        <v>24</v>
      </c>
      <c r="C159" s="133">
        <f t="shared" si="2"/>
        <v>0</v>
      </c>
      <c r="D159" s="219">
        <v>0</v>
      </c>
      <c r="E159" s="166">
        <v>0</v>
      </c>
      <c r="F159" s="166">
        <v>0</v>
      </c>
      <c r="G159" s="233">
        <v>0</v>
      </c>
      <c r="H159" s="258">
        <v>0</v>
      </c>
      <c r="I159" s="151">
        <v>0</v>
      </c>
      <c r="J159" s="151">
        <v>0</v>
      </c>
      <c r="K159" s="276">
        <v>0</v>
      </c>
      <c r="L159" s="151">
        <v>0</v>
      </c>
      <c r="M159" s="151">
        <v>0</v>
      </c>
      <c r="N159" s="151">
        <v>0</v>
      </c>
      <c r="O159" s="151">
        <v>0</v>
      </c>
      <c r="P159" s="151">
        <v>0</v>
      </c>
      <c r="Q159" s="61"/>
      <c r="R159" s="61"/>
      <c r="S159" s="61"/>
      <c r="T159" s="61"/>
      <c r="U159" s="61"/>
      <c r="V159" s="61"/>
      <c r="W159" s="61"/>
      <c r="X159" s="61"/>
      <c r="Y159" s="61"/>
      <c r="Z159" s="61"/>
      <c r="AA159" s="61"/>
      <c r="AB159" s="61"/>
      <c r="AC159" s="61"/>
      <c r="AD159" s="61"/>
      <c r="AE159" s="61"/>
      <c r="AF159" s="61"/>
      <c r="AG159" s="61"/>
      <c r="AH159" s="61"/>
      <c r="AI159" s="61"/>
      <c r="AJ159" s="61"/>
      <c r="AK159" s="61"/>
      <c r="AL159" s="61"/>
      <c r="AM159" s="61"/>
      <c r="AN159" s="61"/>
      <c r="AO159" s="61"/>
      <c r="AP159" s="61"/>
      <c r="AQ159" s="61"/>
      <c r="AR159" s="61"/>
      <c r="AS159" s="61"/>
      <c r="AT159" s="61"/>
      <c r="AU159" s="61"/>
      <c r="AV159" s="61"/>
      <c r="AW159" s="61"/>
      <c r="AX159" s="61"/>
      <c r="AY159" s="61"/>
      <c r="AZ159" s="61"/>
      <c r="BA159" s="61"/>
      <c r="BB159" s="61"/>
      <c r="BC159" s="61"/>
      <c r="BD159" s="61"/>
      <c r="BE159" s="61"/>
      <c r="BF159" s="61"/>
      <c r="BG159" s="61"/>
      <c r="BH159" s="61"/>
      <c r="BI159" s="61"/>
      <c r="BJ159" s="61"/>
      <c r="BK159" s="61"/>
    </row>
    <row r="160" spans="1:63" s="82" customFormat="1">
      <c r="A160" s="72">
        <v>4241</v>
      </c>
      <c r="B160" s="107" t="s">
        <v>56</v>
      </c>
      <c r="C160" s="134">
        <f t="shared" si="2"/>
        <v>0</v>
      </c>
      <c r="D160" s="214">
        <v>0</v>
      </c>
      <c r="E160" s="187">
        <v>0</v>
      </c>
      <c r="F160" s="187">
        <v>0</v>
      </c>
      <c r="G160" s="242">
        <v>0</v>
      </c>
      <c r="H160" s="272">
        <v>0</v>
      </c>
      <c r="I160" s="186">
        <v>0</v>
      </c>
      <c r="J160" s="186">
        <v>0</v>
      </c>
      <c r="K160" s="290">
        <v>0</v>
      </c>
      <c r="L160" s="186">
        <v>0</v>
      </c>
      <c r="M160" s="186">
        <v>0</v>
      </c>
      <c r="N160" s="186">
        <v>0</v>
      </c>
      <c r="O160" s="186">
        <v>2019</v>
      </c>
      <c r="P160" s="186">
        <v>2019</v>
      </c>
      <c r="Q160" s="61"/>
      <c r="R160" s="61"/>
      <c r="S160" s="61"/>
      <c r="T160" s="61"/>
      <c r="U160" s="61"/>
      <c r="V160" s="61"/>
      <c r="W160" s="61"/>
      <c r="X160" s="61"/>
      <c r="Y160" s="61"/>
      <c r="Z160" s="61"/>
      <c r="AA160" s="61"/>
      <c r="AB160" s="61"/>
      <c r="AC160" s="61"/>
      <c r="AD160" s="61"/>
      <c r="AE160" s="61"/>
      <c r="AF160" s="61"/>
      <c r="AG160" s="61"/>
      <c r="AH160" s="61"/>
      <c r="AI160" s="61"/>
      <c r="AJ160" s="61"/>
      <c r="AK160" s="61"/>
      <c r="AL160" s="61"/>
      <c r="AM160" s="61"/>
      <c r="AN160" s="61"/>
      <c r="AO160" s="61"/>
      <c r="AP160" s="61"/>
      <c r="AQ160" s="61"/>
      <c r="AR160" s="61"/>
      <c r="AS160" s="61"/>
      <c r="AT160" s="61"/>
      <c r="AU160" s="61"/>
      <c r="AV160" s="61"/>
      <c r="AW160" s="61"/>
      <c r="AX160" s="61"/>
      <c r="AY160" s="61"/>
      <c r="AZ160" s="61"/>
      <c r="BA160" s="61"/>
      <c r="BB160" s="61"/>
      <c r="BC160" s="61"/>
      <c r="BD160" s="61"/>
      <c r="BE160" s="61"/>
      <c r="BF160" s="61"/>
      <c r="BG160" s="61"/>
      <c r="BH160" s="61"/>
      <c r="BI160" s="61"/>
      <c r="BJ160" s="61"/>
      <c r="BK160" s="61"/>
    </row>
    <row r="161" spans="1:63" s="61" customFormat="1">
      <c r="A161" s="76">
        <v>42411</v>
      </c>
      <c r="B161" s="108" t="s">
        <v>56</v>
      </c>
      <c r="C161" s="128">
        <f t="shared" si="2"/>
        <v>0</v>
      </c>
      <c r="D161" s="215">
        <v>0</v>
      </c>
      <c r="E161" s="189">
        <v>0</v>
      </c>
      <c r="F161" s="189">
        <v>0</v>
      </c>
      <c r="G161" s="243">
        <v>0</v>
      </c>
      <c r="H161" s="262">
        <v>0</v>
      </c>
      <c r="I161" s="188">
        <v>0</v>
      </c>
      <c r="J161" s="188">
        <v>0</v>
      </c>
      <c r="K161" s="291">
        <v>0</v>
      </c>
      <c r="L161" s="188">
        <v>0</v>
      </c>
      <c r="M161" s="188">
        <v>0</v>
      </c>
      <c r="N161" s="188">
        <v>0</v>
      </c>
      <c r="O161" s="171">
        <v>2019</v>
      </c>
      <c r="P161" s="171">
        <v>2019</v>
      </c>
    </row>
    <row r="162" spans="1:63" s="69" customFormat="1">
      <c r="A162" s="72">
        <v>4242</v>
      </c>
      <c r="B162" s="107" t="s">
        <v>86</v>
      </c>
      <c r="C162" s="134">
        <f t="shared" si="2"/>
        <v>0</v>
      </c>
      <c r="D162" s="210">
        <v>0</v>
      </c>
      <c r="E162" s="167">
        <v>0</v>
      </c>
      <c r="F162" s="167">
        <v>0</v>
      </c>
      <c r="G162" s="237">
        <v>0</v>
      </c>
      <c r="H162" s="260">
        <v>0</v>
      </c>
      <c r="I162" s="168">
        <v>0</v>
      </c>
      <c r="J162" s="168">
        <v>0</v>
      </c>
      <c r="K162" s="282">
        <v>0</v>
      </c>
      <c r="L162" s="168">
        <v>0</v>
      </c>
      <c r="M162" s="168">
        <v>0</v>
      </c>
      <c r="N162" s="168">
        <v>0</v>
      </c>
      <c r="O162" s="168"/>
      <c r="P162" s="168"/>
      <c r="Q162" s="56"/>
      <c r="R162" s="56"/>
      <c r="S162" s="56"/>
      <c r="T162" s="56"/>
      <c r="U162" s="56"/>
      <c r="V162" s="56"/>
      <c r="W162" s="56"/>
      <c r="X162" s="56"/>
      <c r="Y162" s="56"/>
      <c r="Z162" s="56"/>
      <c r="AA162" s="56"/>
      <c r="AB162" s="56"/>
      <c r="AC162" s="56"/>
      <c r="AD162" s="56"/>
      <c r="AE162" s="56"/>
      <c r="AF162" s="56"/>
      <c r="AG162" s="56"/>
      <c r="AH162" s="56"/>
      <c r="AI162" s="56"/>
      <c r="AJ162" s="56"/>
      <c r="AK162" s="56"/>
      <c r="AL162" s="56"/>
      <c r="AM162" s="56"/>
      <c r="AN162" s="56"/>
      <c r="AO162" s="56"/>
      <c r="AP162" s="56"/>
      <c r="AQ162" s="56"/>
      <c r="AR162" s="56"/>
      <c r="AS162" s="56"/>
      <c r="AT162" s="56"/>
      <c r="AU162" s="56"/>
      <c r="AV162" s="56"/>
      <c r="AW162" s="56"/>
      <c r="AX162" s="56"/>
      <c r="AY162" s="56"/>
      <c r="AZ162" s="56"/>
      <c r="BA162" s="56"/>
      <c r="BB162" s="56"/>
      <c r="BC162" s="56"/>
      <c r="BD162" s="56"/>
      <c r="BE162" s="56"/>
      <c r="BF162" s="56"/>
      <c r="BG162" s="56"/>
      <c r="BH162" s="56"/>
      <c r="BI162" s="56"/>
      <c r="BJ162" s="56"/>
      <c r="BK162" s="56"/>
    </row>
    <row r="163" spans="1:63">
      <c r="A163" s="74">
        <v>42421</v>
      </c>
      <c r="B163" s="109" t="s">
        <v>145</v>
      </c>
      <c r="C163" s="128">
        <f t="shared" si="2"/>
        <v>0</v>
      </c>
      <c r="D163" s="218">
        <v>0</v>
      </c>
      <c r="E163" s="169">
        <v>0</v>
      </c>
      <c r="F163" s="169">
        <v>0</v>
      </c>
      <c r="G163" s="244">
        <v>0</v>
      </c>
      <c r="H163" s="261">
        <v>0</v>
      </c>
      <c r="I163" s="150">
        <v>0</v>
      </c>
      <c r="J163" s="150">
        <v>0</v>
      </c>
      <c r="K163" s="275">
        <v>0</v>
      </c>
      <c r="L163" s="150">
        <v>0</v>
      </c>
      <c r="M163" s="150">
        <v>0</v>
      </c>
      <c r="N163" s="150">
        <v>0</v>
      </c>
      <c r="O163" s="171"/>
      <c r="P163" s="171"/>
    </row>
    <row r="164" spans="1:63" s="60" customFormat="1">
      <c r="A164" s="63">
        <v>426</v>
      </c>
      <c r="B164" s="106" t="s">
        <v>29</v>
      </c>
      <c r="C164" s="133">
        <f t="shared" si="2"/>
        <v>0</v>
      </c>
      <c r="D164" s="219">
        <v>0</v>
      </c>
      <c r="E164" s="166">
        <v>0</v>
      </c>
      <c r="F164" s="166">
        <v>0</v>
      </c>
      <c r="G164" s="233">
        <v>0</v>
      </c>
      <c r="H164" s="258">
        <v>0</v>
      </c>
      <c r="I164" s="151">
        <v>0</v>
      </c>
      <c r="J164" s="151">
        <v>0</v>
      </c>
      <c r="K164" s="276">
        <v>0</v>
      </c>
      <c r="L164" s="151">
        <v>0</v>
      </c>
      <c r="M164" s="151">
        <v>0</v>
      </c>
      <c r="N164" s="151">
        <v>0</v>
      </c>
      <c r="O164" s="151">
        <v>8875</v>
      </c>
      <c r="P164" s="151">
        <v>8875</v>
      </c>
      <c r="Q164" s="61"/>
      <c r="R164" s="61"/>
      <c r="S164" s="61"/>
      <c r="T164" s="61"/>
      <c r="U164" s="61"/>
      <c r="V164" s="61"/>
      <c r="W164" s="61"/>
      <c r="X164" s="61"/>
      <c r="Y164" s="61"/>
      <c r="Z164" s="61"/>
      <c r="AA164" s="61"/>
      <c r="AB164" s="61"/>
      <c r="AC164" s="61"/>
      <c r="AD164" s="61"/>
      <c r="AE164" s="61"/>
      <c r="AF164" s="61"/>
      <c r="AG164" s="61"/>
      <c r="AH164" s="61"/>
      <c r="AI164" s="61"/>
      <c r="AJ164" s="61"/>
      <c r="AK164" s="61"/>
      <c r="AL164" s="61"/>
      <c r="AM164" s="61"/>
      <c r="AN164" s="61"/>
      <c r="AO164" s="61"/>
      <c r="AP164" s="61"/>
      <c r="AQ164" s="61"/>
      <c r="AR164" s="61"/>
      <c r="AS164" s="61"/>
      <c r="AT164" s="61"/>
      <c r="AU164" s="61"/>
      <c r="AV164" s="61"/>
      <c r="AW164" s="61"/>
      <c r="AX164" s="61"/>
      <c r="AY164" s="61"/>
      <c r="AZ164" s="61"/>
      <c r="BA164" s="61"/>
      <c r="BB164" s="61"/>
      <c r="BC164" s="61"/>
      <c r="BD164" s="61"/>
      <c r="BE164" s="61"/>
      <c r="BF164" s="61"/>
      <c r="BG164" s="61"/>
      <c r="BH164" s="61"/>
      <c r="BI164" s="61"/>
      <c r="BJ164" s="61"/>
      <c r="BK164" s="61"/>
    </row>
    <row r="165" spans="1:63" s="69" customFormat="1">
      <c r="A165" s="72">
        <v>4262</v>
      </c>
      <c r="B165" s="107" t="s">
        <v>29</v>
      </c>
      <c r="C165" s="134">
        <f t="shared" si="2"/>
        <v>0</v>
      </c>
      <c r="D165" s="210">
        <v>0</v>
      </c>
      <c r="E165" s="167">
        <v>0</v>
      </c>
      <c r="F165" s="167">
        <v>0</v>
      </c>
      <c r="G165" s="237">
        <v>0</v>
      </c>
      <c r="H165" s="260">
        <v>0</v>
      </c>
      <c r="I165" s="168">
        <v>0</v>
      </c>
      <c r="J165" s="168">
        <v>0</v>
      </c>
      <c r="K165" s="282">
        <v>0</v>
      </c>
      <c r="L165" s="168">
        <v>0</v>
      </c>
      <c r="M165" s="168">
        <v>0</v>
      </c>
      <c r="N165" s="168">
        <v>0</v>
      </c>
      <c r="O165" s="168">
        <v>8875</v>
      </c>
      <c r="P165" s="168">
        <v>8875</v>
      </c>
      <c r="Q165" s="56"/>
      <c r="R165" s="56"/>
      <c r="S165" s="56"/>
      <c r="T165" s="56"/>
      <c r="U165" s="56"/>
      <c r="V165" s="56"/>
      <c r="W165" s="56"/>
      <c r="X165" s="56"/>
      <c r="Y165" s="56"/>
      <c r="Z165" s="56"/>
      <c r="AA165" s="56"/>
      <c r="AB165" s="56"/>
      <c r="AC165" s="56"/>
      <c r="AD165" s="56"/>
      <c r="AE165" s="56"/>
      <c r="AF165" s="56"/>
      <c r="AG165" s="56"/>
      <c r="AH165" s="56"/>
      <c r="AI165" s="56"/>
      <c r="AJ165" s="56"/>
      <c r="AK165" s="56"/>
      <c r="AL165" s="56"/>
      <c r="AM165" s="56"/>
      <c r="AN165" s="56"/>
      <c r="AO165" s="56"/>
      <c r="AP165" s="56"/>
      <c r="AQ165" s="56"/>
      <c r="AR165" s="56"/>
      <c r="AS165" s="56"/>
      <c r="AT165" s="56"/>
      <c r="AU165" s="56"/>
      <c r="AV165" s="56"/>
      <c r="AW165" s="56"/>
      <c r="AX165" s="56"/>
      <c r="AY165" s="56"/>
      <c r="AZ165" s="56"/>
      <c r="BA165" s="56"/>
      <c r="BB165" s="56"/>
      <c r="BC165" s="56"/>
      <c r="BD165" s="56"/>
      <c r="BE165" s="56"/>
      <c r="BF165" s="56"/>
      <c r="BG165" s="56"/>
      <c r="BH165" s="56"/>
      <c r="BI165" s="56"/>
      <c r="BJ165" s="56"/>
      <c r="BK165" s="56"/>
    </row>
    <row r="166" spans="1:63">
      <c r="A166" s="74">
        <v>42621</v>
      </c>
      <c r="B166" s="109" t="s">
        <v>29</v>
      </c>
      <c r="C166" s="128">
        <f t="shared" si="2"/>
        <v>0</v>
      </c>
      <c r="D166" s="218">
        <v>0</v>
      </c>
      <c r="E166" s="169">
        <v>0</v>
      </c>
      <c r="F166" s="169">
        <v>0</v>
      </c>
      <c r="G166" s="244">
        <v>0</v>
      </c>
      <c r="H166" s="261">
        <v>0</v>
      </c>
      <c r="I166" s="150">
        <v>0</v>
      </c>
      <c r="J166" s="150">
        <v>0</v>
      </c>
      <c r="K166" s="275">
        <v>0</v>
      </c>
      <c r="L166" s="150">
        <v>0</v>
      </c>
      <c r="M166" s="150">
        <v>0</v>
      </c>
      <c r="N166" s="150">
        <v>0</v>
      </c>
      <c r="O166" s="171">
        <v>8875</v>
      </c>
      <c r="P166" s="171">
        <v>8875</v>
      </c>
    </row>
    <row r="167" spans="1:63">
      <c r="A167" s="110"/>
      <c r="B167" s="111" t="s">
        <v>26</v>
      </c>
      <c r="C167" s="136">
        <f t="shared" si="2"/>
        <v>6273510.9399999995</v>
      </c>
      <c r="D167" s="219">
        <v>4683200</v>
      </c>
      <c r="E167" s="166">
        <v>235000</v>
      </c>
      <c r="F167" s="166">
        <v>301773.5</v>
      </c>
      <c r="G167" s="224">
        <v>285000</v>
      </c>
      <c r="H167" s="258">
        <v>680774.1</v>
      </c>
      <c r="I167" s="151">
        <v>73700.62</v>
      </c>
      <c r="J167" s="151">
        <v>0</v>
      </c>
      <c r="K167" s="276">
        <v>14062.720000000001</v>
      </c>
      <c r="L167" s="151">
        <v>0</v>
      </c>
      <c r="M167" s="151">
        <v>0</v>
      </c>
      <c r="N167" s="151">
        <v>0</v>
      </c>
      <c r="O167" s="151">
        <v>5027199</v>
      </c>
      <c r="P167" s="151">
        <v>5027199</v>
      </c>
    </row>
    <row r="168" spans="1:63" s="56" customFormat="1" ht="14.25" customHeight="1">
      <c r="A168" s="112"/>
      <c r="B168" s="113"/>
      <c r="C168" s="31"/>
      <c r="D168" s="114"/>
      <c r="E168" s="114"/>
      <c r="F168" s="114"/>
      <c r="G168" s="114"/>
      <c r="H168" s="114"/>
      <c r="I168" s="31"/>
      <c r="J168" s="114"/>
      <c r="K168" s="114"/>
      <c r="L168" s="114"/>
      <c r="M168" s="114"/>
      <c r="N168" s="114"/>
      <c r="O168" s="114"/>
      <c r="P168" s="114"/>
    </row>
    <row r="169" spans="1:63">
      <c r="A169" s="41" t="s">
        <v>164</v>
      </c>
      <c r="B169" s="115"/>
      <c r="C169" s="8"/>
      <c r="G169" s="116" t="s">
        <v>162</v>
      </c>
      <c r="H169" s="116"/>
      <c r="I169" s="8"/>
      <c r="J169" s="7"/>
      <c r="K169" s="48"/>
      <c r="L169" s="48"/>
      <c r="M169" s="48"/>
    </row>
    <row r="170" spans="1:63">
      <c r="A170" s="41"/>
      <c r="B170" s="115"/>
      <c r="C170" s="8"/>
      <c r="E170" s="117" t="s">
        <v>11</v>
      </c>
      <c r="H170" s="7"/>
      <c r="I170" s="118"/>
      <c r="J170" s="7"/>
      <c r="K170" s="48"/>
      <c r="L170" s="48"/>
      <c r="M170" s="48"/>
      <c r="N170" s="119"/>
      <c r="O170" s="119"/>
      <c r="P170" s="119"/>
    </row>
    <row r="171" spans="1:63">
      <c r="A171" s="41"/>
      <c r="B171" s="115"/>
      <c r="C171" s="8"/>
      <c r="G171" s="120"/>
      <c r="H171" s="120"/>
      <c r="I171" s="8"/>
      <c r="J171" s="7"/>
      <c r="K171" s="48"/>
      <c r="L171" s="48"/>
      <c r="M171" s="48"/>
      <c r="N171" s="119"/>
      <c r="O171" s="119"/>
      <c r="P171" s="119"/>
    </row>
    <row r="172" spans="1:63">
      <c r="A172" s="121"/>
      <c r="B172" s="122"/>
      <c r="C172" s="118" t="s">
        <v>170</v>
      </c>
      <c r="D172" s="9"/>
      <c r="G172" s="292" t="s">
        <v>82</v>
      </c>
      <c r="H172" s="292"/>
      <c r="I172" s="11"/>
      <c r="J172" s="10"/>
      <c r="K172" s="10"/>
      <c r="L172" s="10"/>
      <c r="M172" s="10"/>
    </row>
    <row r="173" spans="1:63">
      <c r="A173" s="123" t="s">
        <v>165</v>
      </c>
      <c r="B173" s="10"/>
      <c r="C173" s="11"/>
      <c r="D173" s="10"/>
      <c r="G173" s="7"/>
      <c r="H173" s="7"/>
      <c r="I173" s="11"/>
      <c r="J173" s="10"/>
      <c r="K173" s="10"/>
      <c r="L173" s="10"/>
      <c r="M173" s="10"/>
    </row>
    <row r="174" spans="1:63">
      <c r="A174" s="41"/>
      <c r="B174" s="115"/>
      <c r="E174" s="124"/>
      <c r="F174" s="124"/>
      <c r="G174" s="124"/>
      <c r="H174" s="124"/>
      <c r="I174" s="125"/>
      <c r="J174" s="124"/>
      <c r="K174" s="7"/>
      <c r="L174" s="7"/>
      <c r="M174" s="7"/>
    </row>
  </sheetData>
  <mergeCells count="15">
    <mergeCell ref="G172:H172"/>
    <mergeCell ref="E13:K13"/>
    <mergeCell ref="M13:P13"/>
    <mergeCell ref="O1:P1"/>
    <mergeCell ref="A1:D1"/>
    <mergeCell ref="M7:P7"/>
    <mergeCell ref="M8:P8"/>
    <mergeCell ref="M11:P11"/>
    <mergeCell ref="B3:I3"/>
    <mergeCell ref="E9:K9"/>
    <mergeCell ref="M9:P9"/>
    <mergeCell ref="E7:K7"/>
    <mergeCell ref="E8:K8"/>
    <mergeCell ref="E11:K11"/>
    <mergeCell ref="A2:N2"/>
  </mergeCells>
  <phoneticPr fontId="6" type="noConversion"/>
  <printOptions horizontalCentered="1"/>
  <pageMargins left="0.74803149606299213" right="0.74803149606299213" top="0.98425196850393704" bottom="0.98425196850393704" header="0.51181102362204722" footer="0.51181102362204722"/>
  <pageSetup paperSize="8" scale="6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JLP(R)FP-Ril</vt:lpstr>
    </vt:vector>
  </TitlesOfParts>
  <Company>noname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SANJA RADULOVIĆ</dc:creator>
  <cp:lastModifiedBy>comp</cp:lastModifiedBy>
  <cp:lastPrinted>2017-12-25T13:29:33Z</cp:lastPrinted>
  <dcterms:created xsi:type="dcterms:W3CDTF">2007-11-26T13:30:35Z</dcterms:created>
  <dcterms:modified xsi:type="dcterms:W3CDTF">2020-05-12T11:02:13Z</dcterms:modified>
</cp:coreProperties>
</file>