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rugo tromjesečje 2019.godine" sheetId="1" r:id="rId1"/>
  </sheets>
  <calcPr calcId="125725"/>
</workbook>
</file>

<file path=xl/calcChain.xml><?xml version="1.0" encoding="utf-8"?>
<calcChain xmlns="http://schemas.openxmlformats.org/spreadsheetml/2006/main">
  <c r="G75" i="1"/>
  <c r="H93"/>
  <c r="C124"/>
  <c r="C118"/>
  <c r="G93" l="1"/>
  <c r="C112"/>
  <c r="F93"/>
  <c r="C106"/>
  <c r="C100"/>
  <c r="C88"/>
  <c r="C82"/>
  <c r="C70"/>
  <c r="C64"/>
  <c r="C58"/>
  <c r="C51"/>
  <c r="C50"/>
  <c r="C49"/>
  <c r="C40"/>
  <c r="C33"/>
  <c r="C26"/>
  <c r="C25"/>
  <c r="C24"/>
  <c r="C23"/>
  <c r="C75" l="1"/>
  <c r="C76" s="1"/>
  <c r="D93"/>
  <c r="C94" s="1"/>
  <c r="C52" l="1"/>
  <c r="C27"/>
</calcChain>
</file>

<file path=xl/sharedStrings.xml><?xml version="1.0" encoding="utf-8"?>
<sst xmlns="http://schemas.openxmlformats.org/spreadsheetml/2006/main" count="202" uniqueCount="77">
  <si>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</si>
  <si>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</si>
  <si>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</si>
  <si>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</si>
  <si>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</si>
  <si>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</si>
  <si>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</si>
  <si>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</si>
  <si>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</si>
  <si>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Otpremina</t>
  </si>
  <si>
    <t>UKUPNO</t>
  </si>
  <si>
    <t>DRŽAVNI PRORAČUN (63612)</t>
  </si>
  <si>
    <t>VSŽ NENADLEŽNI PRORAČUN (636131)</t>
  </si>
  <si>
    <t>Prijevoz</t>
  </si>
  <si>
    <t>KAMATE NA DEPOZITE PO VIĐENJU (64132)</t>
  </si>
  <si>
    <t>Kamate</t>
  </si>
  <si>
    <t>Pasivna kamata</t>
  </si>
  <si>
    <t>Interna kamata</t>
  </si>
  <si>
    <t>671112-Grad</t>
  </si>
  <si>
    <t xml:space="preserve">      (Darko Domaćinović)</t>
  </si>
  <si>
    <t xml:space="preserve">      ________________________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</si>
  <si>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</si>
  <si>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</si>
  <si>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</si>
  <si>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</si>
  <si>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HRVATSKI ZAVOD ZA ZAPOŠLJAVANJE (63414)</t>
  </si>
  <si>
    <t>Stručno osposobljavanje</t>
  </si>
  <si>
    <t>Nagrade</t>
  </si>
  <si>
    <t>Potpore-novorođeno dijete</t>
  </si>
  <si>
    <t>OSTALI PRIHODI (68311)</t>
  </si>
  <si>
    <t>Dodatni prihod</t>
  </si>
  <si>
    <t>prosinac 2018.</t>
  </si>
  <si>
    <t>Režije, kupnja glazbenih instrumenata</t>
  </si>
  <si>
    <t>Donacije</t>
  </si>
  <si>
    <t>SOR</t>
  </si>
  <si>
    <t>Dar za Svetog Nikolu</t>
  </si>
  <si>
    <t>Nagrade za mentorstvo</t>
  </si>
  <si>
    <t>Regres+otpremnina+jubilarna+novorođeno dijete+dar djeci+mentorstvo</t>
  </si>
  <si>
    <t>Božićnica</t>
  </si>
  <si>
    <t xml:space="preserve">siječanj 2019. </t>
  </si>
  <si>
    <t>veljača 2019.</t>
  </si>
  <si>
    <t xml:space="preserve">ožujak 2019. </t>
  </si>
  <si>
    <t>siječanj 2019.</t>
  </si>
  <si>
    <t xml:space="preserve">veljača 2019. </t>
  </si>
  <si>
    <t>Prodaja namještaja</t>
  </si>
  <si>
    <t>Namještaj</t>
  </si>
  <si>
    <t>PRIHOD OD PRODAJE UREDSKE OPREME (77221)</t>
  </si>
  <si>
    <t>OPREMA ZA GRIJANJE, VENTILACIJU I HLAĐENJE (72231)</t>
  </si>
  <si>
    <t>Grijanje, ventilacija i hlađenje</t>
  </si>
  <si>
    <t>Prodaja opreme za održavanje i zaštite</t>
  </si>
  <si>
    <t>PRIHODI OD POZITIVNIH TEČAJNIH RAZLIKA (64151)</t>
  </si>
  <si>
    <t>Prihod od pozitivnih tečajnih razlika</t>
  </si>
  <si>
    <t>Tečajne razlike</t>
  </si>
  <si>
    <t xml:space="preserve">prosinac 2018. </t>
  </si>
  <si>
    <t>ENC uređaj + ovrha roditelja + devizni račun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</si>
  <si>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</si>
  <si>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</si>
  <si>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</si>
  <si>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</si>
  <si>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</si>
  <si>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</si>
  <si>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VINKOVCI, 01.01.2019. - 30.06.2019.</t>
  </si>
  <si>
    <t>PRIHODI PRORAČUNA - DRUGI KVARTAL</t>
  </si>
  <si>
    <t>travanj 2019.</t>
  </si>
  <si>
    <t>svibanj 2019.</t>
  </si>
  <si>
    <t xml:space="preserve">lipanj 2019. </t>
  </si>
  <si>
    <t>Plaća 12/2018-5/2019</t>
  </si>
  <si>
    <t>Vanjski suradnici 12/2018-5/2019</t>
  </si>
  <si>
    <t>Doprinos invalida 12/2018-5/2019</t>
  </si>
  <si>
    <t>DONACIJE OD OSTALIH SUBJEKATA IZVAN OPĆEG PRORAČUNA (66314)</t>
  </si>
  <si>
    <t>Donacija</t>
  </si>
  <si>
    <t>Donacije od roditelja</t>
  </si>
  <si>
    <t>Lektira</t>
  </si>
  <si>
    <t>Nabava nota (knjige za knjižnicu)</t>
  </si>
  <si>
    <t>Jubilarna nagrada</t>
  </si>
  <si>
    <t>Međunarodno natjecanje</t>
  </si>
  <si>
    <t>Honorari i smještaj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</si>
</sst>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0" fontId="2" fillId="0" borderId="3" xfId="0" applyFont="1" applyBorder="1" applyAlignment="1">
      <alignment wrapText="1"/>
    </xf>
    <xf numFmtId="165" fontId="2" fillId="0" borderId="4" xfId="0" applyNumberFormat="1" applyFont="1" applyBorder="1"/>
    <xf numFmtId="0" fontId="2" fillId="0" borderId="1" xfId="0" applyFont="1" applyBorder="1" applyAlignment="1">
      <alignment wrapText="1"/>
    </xf>
    <xf numFmtId="165" fontId="2" fillId="0" borderId="6" xfId="0" applyNumberFormat="1" applyFont="1" applyBorder="1"/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/>
    <xf numFmtId="0" fontId="2" fillId="0" borderId="13" xfId="0" applyFont="1" applyBorder="1" applyAlignment="1">
      <alignment wrapText="1"/>
    </xf>
    <xf numFmtId="165" fontId="2" fillId="0" borderId="14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9" xfId="0" applyFont="1" applyBorder="1" applyAlignment="1">
      <alignment horizontal="left" vertical="center"/>
    </xf>
    <xf numFmtId="0" fontId="2" fillId="0" borderId="22" xfId="0" applyFont="1" applyBorder="1" applyAlignment="1">
      <alignment horizontal="left"/>
    </xf>
    <xf numFmtId="164" fontId="1" fillId="2" borderId="15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165" fontId="1" fillId="4" borderId="16" xfId="0" applyNumberFormat="1" applyFont="1" applyFill="1" applyBorder="1"/>
    <xf numFmtId="0" fontId="1" fillId="4" borderId="15" xfId="0" applyFont="1" applyFill="1" applyBorder="1"/>
    <xf numFmtId="0" fontId="1" fillId="5" borderId="17" xfId="0" applyFont="1" applyFill="1" applyBorder="1"/>
    <xf numFmtId="0" fontId="1" fillId="7" borderId="17" xfId="0" applyFont="1" applyFill="1" applyBorder="1"/>
    <xf numFmtId="0" fontId="1" fillId="9" borderId="17" xfId="0" applyFont="1" applyFill="1" applyBorder="1"/>
    <xf numFmtId="0" fontId="1" fillId="6" borderId="17" xfId="0" applyFont="1" applyFill="1" applyBorder="1"/>
    <xf numFmtId="0" fontId="1" fillId="10" borderId="17" xfId="0" applyFont="1" applyFill="1" applyBorder="1"/>
    <xf numFmtId="0" fontId="1" fillId="11" borderId="17" xfId="0" applyFont="1" applyFill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0" borderId="21" xfId="0" applyFont="1" applyBorder="1"/>
    <xf numFmtId="0" fontId="2" fillId="0" borderId="31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7" xfId="0" applyFont="1" applyBorder="1"/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3" borderId="5" xfId="0" applyFont="1" applyFill="1" applyBorder="1"/>
    <xf numFmtId="165" fontId="2" fillId="3" borderId="1" xfId="0" applyNumberFormat="1" applyFont="1" applyFill="1" applyBorder="1" applyAlignment="1">
      <alignment vertical="top"/>
    </xf>
    <xf numFmtId="0" fontId="2" fillId="3" borderId="7" xfId="0" applyFont="1" applyFill="1" applyBorder="1"/>
    <xf numFmtId="165" fontId="2" fillId="3" borderId="8" xfId="0" applyNumberFormat="1" applyFont="1" applyFill="1" applyBorder="1" applyAlignment="1">
      <alignment vertical="top"/>
    </xf>
    <xf numFmtId="0" fontId="2" fillId="0" borderId="22" xfId="0" applyFont="1" applyBorder="1"/>
    <xf numFmtId="0" fontId="2" fillId="0" borderId="25" xfId="0" applyFont="1" applyBorder="1"/>
    <xf numFmtId="0" fontId="2" fillId="0" borderId="21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1" fillId="8" borderId="12" xfId="0" applyFont="1" applyFill="1" applyBorder="1" applyAlignment="1">
      <alignment horizontal="left"/>
    </xf>
    <xf numFmtId="164" fontId="1" fillId="2" borderId="16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/>
    <xf numFmtId="0" fontId="3" fillId="12" borderId="0" xfId="0" applyFont="1" applyFill="1"/>
    <xf numFmtId="0" fontId="1" fillId="12" borderId="17" xfId="0" applyFont="1" applyFill="1" applyBorder="1"/>
    <xf numFmtId="0" fontId="1" fillId="13" borderId="17" xfId="0" applyFont="1" applyFill="1" applyBorder="1"/>
    <xf numFmtId="0" fontId="1" fillId="14" borderId="17" xfId="0" applyFont="1" applyFill="1" applyBorder="1"/>
    <xf numFmtId="0" fontId="1" fillId="15" borderId="17" xfId="0" applyFont="1" applyFill="1" applyBorder="1"/>
    <xf numFmtId="0" fontId="2" fillId="0" borderId="2" xfId="0" applyFont="1" applyBorder="1"/>
    <xf numFmtId="165" fontId="2" fillId="0" borderId="3" xfId="0" applyNumberFormat="1" applyFont="1" applyBorder="1" applyAlignment="1">
      <alignment vertical="top"/>
    </xf>
    <xf numFmtId="0" fontId="1" fillId="2" borderId="2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0" borderId="3" xfId="0" applyFont="1" applyBorder="1"/>
    <xf numFmtId="165" fontId="2" fillId="0" borderId="3" xfId="0" applyNumberFormat="1" applyFont="1" applyBorder="1" applyAlignment="1">
      <alignment horizontal="right"/>
    </xf>
    <xf numFmtId="0" fontId="2" fillId="0" borderId="6" xfId="0" applyFont="1" applyBorder="1"/>
    <xf numFmtId="0" fontId="2" fillId="3" borderId="8" xfId="0" applyFont="1" applyFill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64" fontId="1" fillId="2" borderId="26" xfId="0" applyNumberFormat="1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/>
    </xf>
    <xf numFmtId="165" fontId="2" fillId="0" borderId="20" xfId="0" applyNumberFormat="1" applyFont="1" applyBorder="1"/>
    <xf numFmtId="165" fontId="2" fillId="0" borderId="16" xfId="0" applyNumberFormat="1" applyFont="1" applyBorder="1"/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center"/>
    </xf>
    <xf numFmtId="0" fontId="1" fillId="16" borderId="17" xfId="0" applyFont="1" applyFill="1" applyBorder="1"/>
    <xf numFmtId="165" fontId="2" fillId="0" borderId="26" xfId="0" applyNumberFormat="1" applyFont="1" applyBorder="1" applyAlignment="1">
      <alignment horizontal="center"/>
    </xf>
    <xf numFmtId="165" fontId="2" fillId="0" borderId="27" xfId="0" applyNumberFormat="1" applyFont="1" applyBorder="1"/>
    <xf numFmtId="165" fontId="2" fillId="0" borderId="27" xfId="0" applyNumberFormat="1" applyFont="1" applyBorder="1" applyAlignment="1">
      <alignment horizontal="center"/>
    </xf>
    <xf numFmtId="165" fontId="2" fillId="0" borderId="28" xfId="0" applyNumberFormat="1" applyFont="1" applyBorder="1"/>
    <xf numFmtId="0" fontId="1" fillId="17" borderId="17" xfId="0" applyFont="1" applyFill="1" applyBorder="1"/>
    <xf numFmtId="0" fontId="1" fillId="18" borderId="17" xfId="0" applyFont="1" applyFill="1" applyBorder="1"/>
    <xf numFmtId="0" fontId="1" fillId="18" borderId="3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5" fontId="1" fillId="18" borderId="15" xfId="0" applyNumberFormat="1" applyFont="1" applyFill="1" applyBorder="1" applyAlignment="1">
      <alignment horizontal="center"/>
    </xf>
    <xf numFmtId="165" fontId="1" fillId="18" borderId="20" xfId="0" applyNumberFormat="1" applyFont="1" applyFill="1" applyBorder="1" applyAlignment="1">
      <alignment horizontal="center"/>
    </xf>
    <xf numFmtId="165" fontId="1" fillId="18" borderId="16" xfId="0" applyNumberFormat="1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65" fontId="1" fillId="16" borderId="17" xfId="0" applyNumberFormat="1" applyFont="1" applyFill="1" applyBorder="1" applyAlignment="1">
      <alignment horizontal="center"/>
    </xf>
    <xf numFmtId="165" fontId="1" fillId="16" borderId="18" xfId="0" applyNumberFormat="1" applyFont="1" applyFill="1" applyBorder="1" applyAlignment="1">
      <alignment horizontal="center"/>
    </xf>
    <xf numFmtId="165" fontId="1" fillId="16" borderId="19" xfId="0" applyNumberFormat="1" applyFont="1" applyFill="1" applyBorder="1" applyAlignment="1">
      <alignment horizontal="center"/>
    </xf>
    <xf numFmtId="0" fontId="1" fillId="17" borderId="30" xfId="0" applyFont="1" applyFill="1" applyBorder="1" applyAlignment="1">
      <alignment horizontal="center"/>
    </xf>
    <xf numFmtId="165" fontId="1" fillId="17" borderId="15" xfId="0" applyNumberFormat="1" applyFont="1" applyFill="1" applyBorder="1" applyAlignment="1">
      <alignment horizontal="center"/>
    </xf>
    <xf numFmtId="165" fontId="1" fillId="17" borderId="20" xfId="0" applyNumberFormat="1" applyFont="1" applyFill="1" applyBorder="1" applyAlignment="1">
      <alignment horizontal="center"/>
    </xf>
    <xf numFmtId="165" fontId="1" fillId="17" borderId="16" xfId="0" applyNumberFormat="1" applyFont="1" applyFill="1" applyBorder="1" applyAlignment="1">
      <alignment horizontal="center"/>
    </xf>
    <xf numFmtId="165" fontId="1" fillId="11" borderId="17" xfId="0" applyNumberFormat="1" applyFont="1" applyFill="1" applyBorder="1" applyAlignment="1">
      <alignment horizontal="center"/>
    </xf>
    <xf numFmtId="165" fontId="1" fillId="11" borderId="18" xfId="0" applyNumberFormat="1" applyFont="1" applyFill="1" applyBorder="1" applyAlignment="1">
      <alignment horizontal="center"/>
    </xf>
    <xf numFmtId="165" fontId="1" fillId="11" borderId="19" xfId="0" applyNumberFormat="1" applyFont="1" applyFill="1" applyBorder="1" applyAlignment="1">
      <alignment horizontal="center"/>
    </xf>
    <xf numFmtId="165" fontId="1" fillId="12" borderId="17" xfId="0" applyNumberFormat="1" applyFont="1" applyFill="1" applyBorder="1" applyAlignment="1">
      <alignment horizontal="center"/>
    </xf>
    <xf numFmtId="165" fontId="1" fillId="12" borderId="18" xfId="0" applyNumberFormat="1" applyFont="1" applyFill="1" applyBorder="1" applyAlignment="1">
      <alignment horizontal="center"/>
    </xf>
    <xf numFmtId="165" fontId="1" fillId="12" borderId="19" xfId="0" applyNumberFormat="1" applyFont="1" applyFill="1" applyBorder="1" applyAlignment="1">
      <alignment horizontal="center"/>
    </xf>
    <xf numFmtId="165" fontId="1" fillId="13" borderId="17" xfId="0" applyNumberFormat="1" applyFont="1" applyFill="1" applyBorder="1" applyAlignment="1">
      <alignment horizontal="center"/>
    </xf>
    <xf numFmtId="165" fontId="1" fillId="13" borderId="18" xfId="0" applyNumberFormat="1" applyFont="1" applyFill="1" applyBorder="1" applyAlignment="1">
      <alignment horizontal="center"/>
    </xf>
    <xf numFmtId="165" fontId="1" fillId="13" borderId="19" xfId="0" applyNumberFormat="1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165" fontId="1" fillId="15" borderId="17" xfId="0" applyNumberFormat="1" applyFont="1" applyFill="1" applyBorder="1" applyAlignment="1">
      <alignment horizontal="center"/>
    </xf>
    <xf numFmtId="165" fontId="1" fillId="15" borderId="18" xfId="0" applyNumberFormat="1" applyFont="1" applyFill="1" applyBorder="1" applyAlignment="1">
      <alignment horizontal="center"/>
    </xf>
    <xf numFmtId="165" fontId="1" fillId="15" borderId="19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165" fontId="1" fillId="14" borderId="17" xfId="0" applyNumberFormat="1" applyFont="1" applyFill="1" applyBorder="1" applyAlignment="1">
      <alignment horizontal="center"/>
    </xf>
    <xf numFmtId="165" fontId="1" fillId="14" borderId="18" xfId="0" applyNumberFormat="1" applyFont="1" applyFill="1" applyBorder="1" applyAlignment="1">
      <alignment horizontal="center"/>
    </xf>
    <xf numFmtId="165" fontId="1" fillId="14" borderId="19" xfId="0" applyNumberFormat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30" xfId="0" applyNumberFormat="1" applyFont="1" applyFill="1" applyBorder="1" applyAlignment="1">
      <alignment horizontal="center"/>
    </xf>
    <xf numFmtId="165" fontId="1" fillId="5" borderId="33" xfId="0" applyNumberFormat="1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30" xfId="0" applyNumberFormat="1" applyFont="1" applyFill="1" applyBorder="1" applyAlignment="1">
      <alignment horizontal="center"/>
    </xf>
    <xf numFmtId="165" fontId="1" fillId="7" borderId="33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2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30" xfId="0" applyNumberFormat="1" applyFont="1" applyFill="1" applyBorder="1" applyAlignment="1">
      <alignment horizontal="center"/>
    </xf>
    <xf numFmtId="165" fontId="1" fillId="10" borderId="33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4" fontId="1" fillId="8" borderId="12" xfId="0" applyNumberFormat="1" applyFont="1" applyFill="1" applyBorder="1" applyAlignment="1">
      <alignment horizontal="center"/>
    </xf>
    <xf numFmtId="4" fontId="1" fillId="8" borderId="30" xfId="0" applyNumberFormat="1" applyFont="1" applyFill="1" applyBorder="1" applyAlignment="1">
      <alignment horizontal="center"/>
    </xf>
    <xf numFmtId="4" fontId="1" fillId="8" borderId="33" xfId="0" applyNumberFormat="1" applyFont="1" applyFill="1" applyBorder="1" applyAlignment="1">
      <alignment horizontal="center"/>
    </xf>
    <xf numFmtId="165" fontId="1" fillId="9" borderId="17" xfId="0" applyNumberFormat="1" applyFont="1" applyFill="1" applyBorder="1" applyAlignment="1">
      <alignment horizontal="center"/>
    </xf>
    <xf numFmtId="165" fontId="1" fillId="9" borderId="18" xfId="0" applyNumberFormat="1" applyFont="1" applyFill="1" applyBorder="1" applyAlignment="1">
      <alignment horizontal="center"/>
    </xf>
    <xf numFmtId="165" fontId="1" fillId="9" borderId="19" xfId="0" applyNumberFormat="1" applyFont="1" applyFill="1" applyBorder="1" applyAlignment="1">
      <alignment horizontal="center"/>
    </xf>
    <xf numFmtId="165" fontId="1" fillId="6" borderId="12" xfId="0" applyNumberFormat="1" applyFont="1" applyFill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165" fontId="1" fillId="6" borderId="3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BF9A1"/>
      <color rgb="FFF4EBAA"/>
      <color rgb="FFF1A27F"/>
      <color rgb="FFFF99CC"/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H131"/>
  <sheetViews>
    <sheetView tabSelected="1" topLeftCell="B67" workbookViewId="0">
      <selection activeCell="M76" sqref="M76"/>
    </sheetView>
  </sheetViews>
  <sheetFormatPr defaultRowHeight="15.75"/>
  <cols>
    <col min="1" max="1" width="6.85546875" style="1" hidden="1" customWidth="1"/>
    <col min="2" max="2" width="38.7109375" style="1" customWidth="1"/>
    <col min="3" max="3" width="24.7109375" style="1" customWidth="1"/>
    <col min="4" max="4" width="22.28515625" style="1" customWidth="1"/>
    <col min="5" max="5" width="26.5703125" style="1" customWidth="1"/>
    <col min="6" max="6" width="21.5703125" style="1" customWidth="1"/>
    <col min="7" max="7" width="18.5703125" style="1" customWidth="1"/>
    <col min="8" max="8" width="18.140625" style="1" customWidth="1"/>
    <col min="9" max="16384" width="9.140625" style="1"/>
  </cols>
  <sheetData>
    <row r="1" spans="1:8" ht="20.25">
      <c r="B1" s="153" t="s">
        <v>0</v>
      </c>
      <c r="C1" s="153"/>
      <c r="D1" s="153"/>
      <c r="E1" s="153"/>
    </row>
    <row r="2" spans="1:8" ht="20.25">
      <c r="B2" s="45" t="s">
        <v>1</v>
      </c>
      <c r="C2" s="46"/>
      <c r="D2" s="46"/>
      <c r="E2" s="46"/>
    </row>
    <row r="3" spans="1:8" ht="20.25">
      <c r="B3" s="154" t="s">
        <v>2</v>
      </c>
      <c r="C3" s="154"/>
      <c r="D3" s="154"/>
      <c r="E3" s="154"/>
    </row>
    <row r="4" spans="1:8" ht="10.5" customHeight="1">
      <c r="B4" s="45"/>
      <c r="C4" s="45"/>
      <c r="D4" s="45"/>
      <c r="E4" s="45"/>
    </row>
    <row r="5" spans="1:8" ht="20.25">
      <c r="B5" s="154" t="s">
        <v>61</v>
      </c>
      <c r="C5" s="154"/>
      <c r="D5" s="154"/>
      <c r="E5" s="154"/>
    </row>
    <row r="6" spans="1:8" ht="11.25" customHeight="1"/>
    <row r="7" spans="1:8" ht="18.75" customHeight="1">
      <c r="B7" s="157" t="s">
        <v>62</v>
      </c>
      <c r="C7" s="157"/>
      <c r="D7" s="157"/>
      <c r="E7" s="157"/>
      <c r="F7" s="157"/>
    </row>
    <row r="8" spans="1:8" ht="8.25" customHeight="1">
      <c r="B8" s="29"/>
      <c r="C8" s="29"/>
      <c r="D8" s="29"/>
      <c r="E8" s="29"/>
    </row>
    <row r="9" spans="1:8" ht="16.5" thickBot="1">
      <c r="B9" s="156" t="s">
        <v>11</v>
      </c>
      <c r="C9" s="156"/>
      <c r="D9" s="156"/>
      <c r="E9" s="156"/>
      <c r="F9" s="158"/>
      <c r="G9" s="158"/>
      <c r="H9" s="158"/>
    </row>
    <row r="10" spans="1:8" ht="16.5" thickBot="1">
      <c r="A10" s="31"/>
      <c r="B10" s="94" t="s">
        <v>3</v>
      </c>
      <c r="C10" s="105" t="s">
        <v>4</v>
      </c>
      <c r="D10" s="106"/>
      <c r="E10" s="106"/>
      <c r="F10" s="106"/>
      <c r="G10" s="106"/>
      <c r="H10" s="106"/>
    </row>
    <row r="11" spans="1:8" ht="16.5" thickBot="1">
      <c r="A11" s="32"/>
      <c r="B11" s="155"/>
      <c r="C11" s="19" t="s">
        <v>31</v>
      </c>
      <c r="D11" s="20" t="s">
        <v>39</v>
      </c>
      <c r="E11" s="20" t="s">
        <v>40</v>
      </c>
      <c r="F11" s="66" t="s">
        <v>41</v>
      </c>
      <c r="G11" s="66" t="s">
        <v>63</v>
      </c>
      <c r="H11" s="66" t="s">
        <v>64</v>
      </c>
    </row>
    <row r="12" spans="1:8">
      <c r="A12" s="64"/>
      <c r="B12" s="70" t="s">
        <v>5</v>
      </c>
      <c r="C12" s="65">
        <v>391609.91</v>
      </c>
      <c r="D12" s="65">
        <v>399211.93</v>
      </c>
      <c r="E12" s="65">
        <v>417718.45</v>
      </c>
      <c r="F12" s="71">
        <v>429888.52</v>
      </c>
      <c r="G12" s="16">
        <v>413017.12</v>
      </c>
      <c r="H12" s="16">
        <v>426506.46</v>
      </c>
    </row>
    <row r="13" spans="1:8">
      <c r="A13" s="30"/>
      <c r="B13" s="68" t="s">
        <v>6</v>
      </c>
      <c r="C13" s="2">
        <v>12300.33</v>
      </c>
      <c r="D13" s="2">
        <v>8174.62</v>
      </c>
      <c r="E13" s="2">
        <v>14302.43</v>
      </c>
      <c r="F13" s="48">
        <v>10912.67</v>
      </c>
      <c r="G13" s="10">
        <v>7398.77</v>
      </c>
      <c r="H13" s="10">
        <v>11446.26</v>
      </c>
    </row>
    <row r="14" spans="1:8">
      <c r="A14" s="30"/>
      <c r="B14" s="68" t="s">
        <v>7</v>
      </c>
      <c r="C14" s="2">
        <v>1031.94</v>
      </c>
      <c r="D14" s="2">
        <v>1125</v>
      </c>
      <c r="E14" s="2">
        <v>1125</v>
      </c>
      <c r="F14" s="48">
        <v>1125</v>
      </c>
      <c r="G14" s="10">
        <v>1125</v>
      </c>
      <c r="H14" s="10">
        <v>1125</v>
      </c>
    </row>
    <row r="15" spans="1:8">
      <c r="A15" s="47"/>
      <c r="B15" s="69" t="s">
        <v>8</v>
      </c>
      <c r="C15" s="48">
        <v>0</v>
      </c>
      <c r="D15" s="48">
        <v>0</v>
      </c>
      <c r="E15" s="48">
        <v>18750</v>
      </c>
      <c r="F15" s="48">
        <v>0</v>
      </c>
      <c r="G15" s="10">
        <v>0</v>
      </c>
      <c r="H15" s="10">
        <v>0</v>
      </c>
    </row>
    <row r="16" spans="1:8">
      <c r="A16" s="47"/>
      <c r="B16" s="69" t="s">
        <v>9</v>
      </c>
      <c r="C16" s="48">
        <v>0</v>
      </c>
      <c r="D16" s="48">
        <v>0</v>
      </c>
      <c r="E16" s="48">
        <v>0</v>
      </c>
      <c r="F16" s="48">
        <v>0</v>
      </c>
      <c r="G16" s="10">
        <v>0</v>
      </c>
      <c r="H16" s="10">
        <v>0</v>
      </c>
    </row>
    <row r="17" spans="1:8">
      <c r="A17" s="47"/>
      <c r="B17" s="69" t="s">
        <v>74</v>
      </c>
      <c r="C17" s="48">
        <v>6292.33</v>
      </c>
      <c r="D17" s="48">
        <v>0</v>
      </c>
      <c r="E17" s="48">
        <v>0</v>
      </c>
      <c r="F17" s="48">
        <v>0</v>
      </c>
      <c r="G17" s="10">
        <v>0</v>
      </c>
      <c r="H17" s="10">
        <v>3596.66</v>
      </c>
    </row>
    <row r="18" spans="1:8">
      <c r="A18" s="47"/>
      <c r="B18" s="69" t="s">
        <v>28</v>
      </c>
      <c r="C18" s="48">
        <v>0</v>
      </c>
      <c r="D18" s="48">
        <v>0</v>
      </c>
      <c r="E18" s="48">
        <v>0</v>
      </c>
      <c r="F18" s="48">
        <v>0</v>
      </c>
      <c r="G18" s="10">
        <v>0</v>
      </c>
      <c r="H18" s="10">
        <v>0</v>
      </c>
    </row>
    <row r="19" spans="1:8">
      <c r="A19" s="47"/>
      <c r="B19" s="69" t="s">
        <v>35</v>
      </c>
      <c r="C19" s="48">
        <v>0</v>
      </c>
      <c r="D19" s="48">
        <v>0</v>
      </c>
      <c r="E19" s="48">
        <v>0</v>
      </c>
      <c r="F19" s="48">
        <v>0</v>
      </c>
      <c r="G19" s="10">
        <v>0</v>
      </c>
      <c r="H19" s="10">
        <v>0</v>
      </c>
    </row>
    <row r="20" spans="1:8">
      <c r="A20" s="47"/>
      <c r="B20" s="69" t="s">
        <v>36</v>
      </c>
      <c r="C20" s="48">
        <v>0</v>
      </c>
      <c r="D20" s="48">
        <v>0</v>
      </c>
      <c r="E20" s="48">
        <v>0</v>
      </c>
      <c r="F20" s="48">
        <v>0</v>
      </c>
      <c r="G20" s="10">
        <v>0</v>
      </c>
      <c r="H20" s="10">
        <v>0</v>
      </c>
    </row>
    <row r="21" spans="1:8" ht="16.5" thickBot="1">
      <c r="A21" s="49"/>
      <c r="B21" s="73" t="s">
        <v>38</v>
      </c>
      <c r="C21" s="50">
        <v>0</v>
      </c>
      <c r="D21" s="50">
        <v>0</v>
      </c>
      <c r="E21" s="50">
        <v>0</v>
      </c>
      <c r="F21" s="50">
        <v>0</v>
      </c>
      <c r="G21" s="74">
        <v>0</v>
      </c>
      <c r="H21" s="74">
        <v>0</v>
      </c>
    </row>
    <row r="22" spans="1:8" ht="24.75" customHeight="1" thickBot="1">
      <c r="B22" s="3"/>
      <c r="C22" s="4"/>
      <c r="D22" s="4"/>
      <c r="E22" s="4"/>
    </row>
    <row r="23" spans="1:8">
      <c r="A23" s="35"/>
      <c r="B23" s="5" t="s">
        <v>66</v>
      </c>
      <c r="C23" s="6">
        <f>C12+D12+E12+F12+G12+H12</f>
        <v>2477952.39</v>
      </c>
    </row>
    <row r="24" spans="1:8" ht="21.75" customHeight="1">
      <c r="A24" s="15"/>
      <c r="B24" s="7" t="s">
        <v>67</v>
      </c>
      <c r="C24" s="8">
        <f>C13+D13+E13+F13+G13+H13</f>
        <v>64535.080000000009</v>
      </c>
      <c r="E24" s="44"/>
    </row>
    <row r="25" spans="1:8" ht="22.5" customHeight="1">
      <c r="A25" s="15"/>
      <c r="B25" s="9" t="s">
        <v>68</v>
      </c>
      <c r="C25" s="8">
        <f>C14+D14+E14+F14+G14+H14</f>
        <v>6656.9400000000005</v>
      </c>
    </row>
    <row r="26" spans="1:8" ht="31.5" customHeight="1" thickBot="1">
      <c r="A26" s="15"/>
      <c r="B26" s="11" t="s">
        <v>37</v>
      </c>
      <c r="C26" s="12">
        <f>C15+C16+C17+C18+C19+C20+C21+D15+D16+D17+D18+D19+D20+D21+E15+E16+E17+E18+E19+E20+E21+F15+F16+F17+F18+F19+F20+F21+G15+G16+G17+G18+G19+G20+G21+H15+H16+H17+H18+H19+H20+H21</f>
        <v>28638.99</v>
      </c>
    </row>
    <row r="27" spans="1:8" ht="16.5" thickBot="1">
      <c r="A27" s="36"/>
      <c r="B27" s="22" t="s">
        <v>10</v>
      </c>
      <c r="C27" s="21">
        <f>SUM(C23:C26)</f>
        <v>2577783.4000000004</v>
      </c>
    </row>
    <row r="29" spans="1:8" ht="16.5" thickBot="1">
      <c r="B29" s="135" t="s">
        <v>12</v>
      </c>
      <c r="C29" s="135"/>
      <c r="D29" s="135"/>
      <c r="E29" s="135"/>
      <c r="F29" s="135"/>
      <c r="G29" s="135"/>
      <c r="H29" s="135"/>
    </row>
    <row r="30" spans="1:8" ht="16.5" thickBot="1">
      <c r="B30" s="94" t="s">
        <v>13</v>
      </c>
      <c r="C30" s="150" t="s">
        <v>4</v>
      </c>
      <c r="D30" s="151"/>
      <c r="E30" s="151"/>
      <c r="F30" s="151"/>
      <c r="G30" s="151"/>
      <c r="H30" s="152"/>
    </row>
    <row r="31" spans="1:8" ht="16.5" thickBot="1">
      <c r="B31" s="95"/>
      <c r="C31" s="19" t="s">
        <v>31</v>
      </c>
      <c r="D31" s="20" t="s">
        <v>42</v>
      </c>
      <c r="E31" s="57" t="s">
        <v>43</v>
      </c>
      <c r="F31" s="66" t="s">
        <v>41</v>
      </c>
      <c r="G31" s="66" t="s">
        <v>63</v>
      </c>
      <c r="H31" s="67" t="s">
        <v>64</v>
      </c>
    </row>
    <row r="32" spans="1:8" ht="16.5" thickBot="1">
      <c r="B32" s="15" t="s">
        <v>5</v>
      </c>
      <c r="C32" s="78">
        <v>37570.04</v>
      </c>
      <c r="D32" s="79">
        <v>42001.919999999998</v>
      </c>
      <c r="E32" s="79">
        <v>46185</v>
      </c>
      <c r="F32" s="79">
        <v>49424.04</v>
      </c>
      <c r="G32" s="79">
        <v>49459.24</v>
      </c>
      <c r="H32" s="80">
        <v>49459.24</v>
      </c>
    </row>
    <row r="33" spans="1:8" ht="16.5" thickBot="1">
      <c r="A33" s="37"/>
      <c r="B33" s="23" t="s">
        <v>10</v>
      </c>
      <c r="C33" s="138">
        <f>C32+D32+E32+F32+G32+H32</f>
        <v>274099.48</v>
      </c>
      <c r="D33" s="139"/>
      <c r="E33" s="139"/>
      <c r="F33" s="139"/>
      <c r="G33" s="139"/>
      <c r="H33" s="140"/>
    </row>
    <row r="35" spans="1:8" ht="16.5" thickBot="1">
      <c r="B35" s="162" t="s">
        <v>14</v>
      </c>
      <c r="C35" s="162"/>
      <c r="D35" s="162"/>
      <c r="E35" s="162"/>
      <c r="F35" s="162"/>
      <c r="G35" s="162"/>
      <c r="H35" s="162"/>
    </row>
    <row r="36" spans="1:8" ht="16.5" thickBot="1">
      <c r="B36" s="94" t="s">
        <v>15</v>
      </c>
      <c r="C36" s="105" t="s">
        <v>4</v>
      </c>
      <c r="D36" s="106"/>
      <c r="E36" s="106"/>
      <c r="F36" s="106"/>
      <c r="G36" s="106"/>
      <c r="H36" s="107"/>
    </row>
    <row r="37" spans="1:8" ht="16.5" thickBot="1">
      <c r="B37" s="95"/>
      <c r="C37" s="76" t="s">
        <v>53</v>
      </c>
      <c r="D37" s="77" t="s">
        <v>39</v>
      </c>
      <c r="E37" s="77" t="s">
        <v>40</v>
      </c>
      <c r="F37" s="81" t="s">
        <v>41</v>
      </c>
      <c r="G37" s="81" t="s">
        <v>63</v>
      </c>
      <c r="H37" s="82" t="s">
        <v>64</v>
      </c>
    </row>
    <row r="38" spans="1:8">
      <c r="B38" s="17" t="s">
        <v>16</v>
      </c>
      <c r="C38" s="38">
        <v>0.25</v>
      </c>
      <c r="D38" s="39">
        <v>1.33</v>
      </c>
      <c r="E38" s="83">
        <v>0.82</v>
      </c>
      <c r="F38" s="16">
        <v>1.1499999999999999</v>
      </c>
      <c r="G38" s="16">
        <v>1.74</v>
      </c>
      <c r="H38" s="6">
        <v>0.78</v>
      </c>
    </row>
    <row r="39" spans="1:8" ht="16.5" thickBot="1">
      <c r="B39" s="18" t="s">
        <v>17</v>
      </c>
      <c r="C39" s="40">
        <v>10.15</v>
      </c>
      <c r="D39" s="41">
        <v>7.37</v>
      </c>
      <c r="E39" s="84">
        <v>2.5</v>
      </c>
      <c r="F39" s="74">
        <v>8.19</v>
      </c>
      <c r="G39" s="74">
        <v>15.42</v>
      </c>
      <c r="H39" s="75">
        <v>9.7899999999999991</v>
      </c>
    </row>
    <row r="40" spans="1:8" ht="16.5" thickBot="1">
      <c r="A40" s="37"/>
      <c r="B40" s="24" t="s">
        <v>10</v>
      </c>
      <c r="C40" s="141">
        <f>C38+D38+E38+C39+D39+E39+F38+G38+H38+F39+G39+H39</f>
        <v>59.49</v>
      </c>
      <c r="D40" s="142"/>
      <c r="E40" s="142"/>
      <c r="F40" s="142"/>
      <c r="G40" s="142"/>
      <c r="H40" s="143"/>
    </row>
    <row r="42" spans="1:8" ht="16.5" thickBot="1">
      <c r="B42" s="163" t="s">
        <v>23</v>
      </c>
      <c r="C42" s="163"/>
      <c r="D42" s="163"/>
      <c r="E42" s="163"/>
      <c r="F42" s="163"/>
      <c r="G42" s="163"/>
      <c r="H42" s="163"/>
    </row>
    <row r="43" spans="1:8" ht="16.5" thickBot="1">
      <c r="A43" s="33"/>
      <c r="B43" s="103" t="s">
        <v>32</v>
      </c>
      <c r="C43" s="105" t="s">
        <v>4</v>
      </c>
      <c r="D43" s="106"/>
      <c r="E43" s="106"/>
      <c r="F43" s="106"/>
      <c r="G43" s="106"/>
      <c r="H43" s="107"/>
    </row>
    <row r="44" spans="1:8" ht="16.5" thickBot="1">
      <c r="A44" s="51"/>
      <c r="B44" s="104"/>
      <c r="C44" s="76" t="s">
        <v>39</v>
      </c>
      <c r="D44" s="77" t="s">
        <v>40</v>
      </c>
      <c r="E44" s="77" t="s">
        <v>41</v>
      </c>
      <c r="F44" s="81" t="s">
        <v>63</v>
      </c>
      <c r="G44" s="81" t="s">
        <v>64</v>
      </c>
      <c r="H44" s="82" t="s">
        <v>65</v>
      </c>
    </row>
    <row r="45" spans="1:8">
      <c r="A45" s="33"/>
      <c r="B45" s="53" t="s">
        <v>21</v>
      </c>
      <c r="C45" s="58">
        <v>25000</v>
      </c>
      <c r="D45" s="16">
        <v>50000</v>
      </c>
      <c r="E45" s="16">
        <v>20000</v>
      </c>
      <c r="F45" s="16">
        <v>50000</v>
      </c>
      <c r="G45" s="16">
        <v>50000</v>
      </c>
      <c r="H45" s="6">
        <v>40000</v>
      </c>
    </row>
    <row r="46" spans="1:8">
      <c r="A46" s="34"/>
      <c r="B46" s="54" t="s">
        <v>18</v>
      </c>
      <c r="C46" s="42">
        <v>0</v>
      </c>
      <c r="D46" s="10">
        <v>0</v>
      </c>
      <c r="E46" s="10">
        <v>18500</v>
      </c>
      <c r="F46" s="10">
        <v>0</v>
      </c>
      <c r="G46" s="10">
        <v>0</v>
      </c>
      <c r="H46" s="8">
        <v>0</v>
      </c>
    </row>
    <row r="47" spans="1:8">
      <c r="A47" s="34"/>
      <c r="B47" s="54" t="s">
        <v>22</v>
      </c>
      <c r="C47" s="42">
        <v>0</v>
      </c>
      <c r="D47" s="10">
        <v>0</v>
      </c>
      <c r="E47" s="10">
        <v>0</v>
      </c>
      <c r="F47" s="10">
        <v>0</v>
      </c>
      <c r="G47" s="10">
        <v>0</v>
      </c>
      <c r="H47" s="8">
        <v>0</v>
      </c>
    </row>
    <row r="48" spans="1:8" ht="9.75" hidden="1" customHeight="1">
      <c r="A48" s="34"/>
      <c r="B48" s="34"/>
      <c r="C48" s="42"/>
      <c r="D48" s="10"/>
      <c r="E48" s="10"/>
      <c r="F48" s="68"/>
      <c r="G48" s="68"/>
      <c r="H48" s="72"/>
    </row>
    <row r="49" spans="1:8">
      <c r="A49" s="34"/>
      <c r="B49" s="54" t="s">
        <v>21</v>
      </c>
      <c r="C49" s="144">
        <f>C45+D45+E45+F45+G45+H45</f>
        <v>235000</v>
      </c>
      <c r="D49" s="145"/>
      <c r="E49" s="145"/>
      <c r="F49" s="145"/>
      <c r="G49" s="145"/>
      <c r="H49" s="146"/>
    </row>
    <row r="50" spans="1:8">
      <c r="A50" s="34"/>
      <c r="B50" s="54" t="s">
        <v>18</v>
      </c>
      <c r="C50" s="144">
        <f>C46+D46+E46+F46+G46+H46</f>
        <v>18500</v>
      </c>
      <c r="D50" s="145"/>
      <c r="E50" s="145"/>
      <c r="F50" s="145"/>
      <c r="G50" s="145"/>
      <c r="H50" s="146"/>
    </row>
    <row r="51" spans="1:8" ht="16.5" thickBot="1">
      <c r="A51" s="52"/>
      <c r="B51" s="55" t="s">
        <v>22</v>
      </c>
      <c r="C51" s="147">
        <f>C47+D47+E47+F47+G47+H47</f>
        <v>0</v>
      </c>
      <c r="D51" s="148"/>
      <c r="E51" s="148"/>
      <c r="F51" s="148"/>
      <c r="G51" s="148"/>
      <c r="H51" s="149"/>
    </row>
    <row r="52" spans="1:8" ht="16.5" thickBot="1">
      <c r="A52" s="36"/>
      <c r="B52" s="56" t="s">
        <v>10</v>
      </c>
      <c r="C52" s="165">
        <f>SUM(C49:C51)</f>
        <v>253500</v>
      </c>
      <c r="D52" s="166"/>
      <c r="E52" s="166"/>
      <c r="F52" s="166"/>
      <c r="G52" s="166"/>
      <c r="H52" s="167"/>
    </row>
    <row r="54" spans="1:8" ht="16.5" thickBot="1">
      <c r="B54" s="164" t="s">
        <v>24</v>
      </c>
      <c r="C54" s="164"/>
      <c r="D54" s="164"/>
      <c r="E54" s="164"/>
      <c r="F54" s="164"/>
      <c r="G54" s="164"/>
      <c r="H54" s="164"/>
    </row>
    <row r="55" spans="1:8" ht="16.5" thickBot="1">
      <c r="B55" s="94" t="s">
        <v>33</v>
      </c>
      <c r="C55" s="105" t="s">
        <v>4</v>
      </c>
      <c r="D55" s="106"/>
      <c r="E55" s="106"/>
      <c r="F55" s="106"/>
      <c r="G55" s="106"/>
      <c r="H55" s="107"/>
    </row>
    <row r="56" spans="1:8" ht="16.5" thickBot="1">
      <c r="B56" s="95"/>
      <c r="C56" s="76" t="s">
        <v>39</v>
      </c>
      <c r="D56" s="77" t="s">
        <v>40</v>
      </c>
      <c r="E56" s="77" t="s">
        <v>41</v>
      </c>
      <c r="F56" s="81" t="s">
        <v>63</v>
      </c>
      <c r="G56" s="81" t="s">
        <v>64</v>
      </c>
      <c r="H56" s="82" t="s">
        <v>65</v>
      </c>
    </row>
    <row r="57" spans="1:8" ht="16.5" thickBot="1">
      <c r="B57" s="15" t="s">
        <v>60</v>
      </c>
      <c r="C57" s="78">
        <v>0</v>
      </c>
      <c r="D57" s="79">
        <v>0</v>
      </c>
      <c r="E57" s="79">
        <v>0</v>
      </c>
      <c r="F57" s="79">
        <v>0</v>
      </c>
      <c r="G57" s="79">
        <v>0</v>
      </c>
      <c r="H57" s="80">
        <v>0</v>
      </c>
    </row>
    <row r="58" spans="1:8" ht="16.5" thickBot="1">
      <c r="B58" s="25" t="s">
        <v>10</v>
      </c>
      <c r="C58" s="168">
        <f>C57+D57+E57+F57+G57+H57</f>
        <v>0</v>
      </c>
      <c r="D58" s="169"/>
      <c r="E58" s="169"/>
      <c r="F58" s="169"/>
      <c r="G58" s="169"/>
      <c r="H58" s="170"/>
    </row>
    <row r="60" spans="1:8" ht="16.5" thickBot="1">
      <c r="B60" s="136" t="s">
        <v>25</v>
      </c>
      <c r="C60" s="136"/>
      <c r="D60" s="136"/>
      <c r="E60" s="136"/>
      <c r="F60" s="136"/>
      <c r="G60" s="136"/>
      <c r="H60" s="136"/>
    </row>
    <row r="61" spans="1:8" ht="16.5" thickBot="1">
      <c r="B61" s="94" t="s">
        <v>34</v>
      </c>
      <c r="C61" s="105" t="s">
        <v>4</v>
      </c>
      <c r="D61" s="106"/>
      <c r="E61" s="106"/>
      <c r="F61" s="106"/>
      <c r="G61" s="106"/>
      <c r="H61" s="107"/>
    </row>
    <row r="62" spans="1:8" ht="16.5" thickBot="1">
      <c r="B62" s="95"/>
      <c r="C62" s="76" t="s">
        <v>39</v>
      </c>
      <c r="D62" s="77" t="s">
        <v>40</v>
      </c>
      <c r="E62" s="77" t="s">
        <v>41</v>
      </c>
      <c r="F62" s="81" t="s">
        <v>63</v>
      </c>
      <c r="G62" s="81" t="s">
        <v>64</v>
      </c>
      <c r="H62" s="82" t="s">
        <v>65</v>
      </c>
    </row>
    <row r="63" spans="1:8" ht="16.5" thickBot="1">
      <c r="B63" s="15" t="s">
        <v>26</v>
      </c>
      <c r="C63" s="78">
        <v>0</v>
      </c>
      <c r="D63" s="79">
        <v>0</v>
      </c>
      <c r="E63" s="79">
        <v>0</v>
      </c>
      <c r="F63" s="79">
        <v>0</v>
      </c>
      <c r="G63" s="79">
        <v>0</v>
      </c>
      <c r="H63" s="80">
        <v>0</v>
      </c>
    </row>
    <row r="64" spans="1:8" ht="16.5" thickBot="1">
      <c r="B64" s="26" t="s">
        <v>10</v>
      </c>
      <c r="C64" s="171">
        <f>C63+D63+E63+F63+G63+H63</f>
        <v>0</v>
      </c>
      <c r="D64" s="172"/>
      <c r="E64" s="172"/>
      <c r="F64" s="172"/>
      <c r="G64" s="172"/>
      <c r="H64" s="173"/>
    </row>
    <row r="65" spans="1:8">
      <c r="B65" s="13"/>
      <c r="C65" s="14"/>
      <c r="D65" s="14"/>
      <c r="E65" s="14"/>
    </row>
    <row r="66" spans="1:8" ht="16.5" thickBot="1">
      <c r="B66" s="137" t="s">
        <v>12</v>
      </c>
      <c r="C66" s="137"/>
      <c r="D66" s="137"/>
      <c r="E66" s="137"/>
      <c r="F66" s="137"/>
      <c r="G66" s="137"/>
      <c r="H66" s="137"/>
    </row>
    <row r="67" spans="1:8" ht="16.5" thickBot="1">
      <c r="A67" s="35"/>
      <c r="B67" s="94" t="s">
        <v>27</v>
      </c>
      <c r="C67" s="105" t="s">
        <v>4</v>
      </c>
      <c r="D67" s="106"/>
      <c r="E67" s="106"/>
      <c r="F67" s="106"/>
      <c r="G67" s="106"/>
      <c r="H67" s="107"/>
    </row>
    <row r="68" spans="1:8" ht="16.5" thickBot="1">
      <c r="A68" s="15"/>
      <c r="B68" s="95"/>
      <c r="C68" s="76" t="s">
        <v>39</v>
      </c>
      <c r="D68" s="77" t="s">
        <v>40</v>
      </c>
      <c r="E68" s="77" t="s">
        <v>41</v>
      </c>
      <c r="F68" s="81" t="s">
        <v>63</v>
      </c>
      <c r="G68" s="81" t="s">
        <v>64</v>
      </c>
      <c r="H68" s="82" t="s">
        <v>65</v>
      </c>
    </row>
    <row r="69" spans="1:8" ht="16.5" thickBot="1">
      <c r="A69" s="15"/>
      <c r="B69" s="15" t="s">
        <v>5</v>
      </c>
      <c r="C69" s="78">
        <v>0</v>
      </c>
      <c r="D69" s="79">
        <v>0</v>
      </c>
      <c r="E69" s="79">
        <v>0</v>
      </c>
      <c r="F69" s="79">
        <v>6000</v>
      </c>
      <c r="G69" s="79">
        <v>0</v>
      </c>
      <c r="H69" s="80">
        <v>0</v>
      </c>
    </row>
    <row r="70" spans="1:8" ht="16.5" thickBot="1">
      <c r="A70" s="36"/>
      <c r="B70" s="27" t="s">
        <v>10</v>
      </c>
      <c r="C70" s="159">
        <f>C69+D69+E69+F69+G69+H69</f>
        <v>6000</v>
      </c>
      <c r="D70" s="160"/>
      <c r="E70" s="160"/>
      <c r="F70" s="160"/>
      <c r="G70" s="160"/>
      <c r="H70" s="161"/>
    </row>
    <row r="71" spans="1:8">
      <c r="B71" s="13"/>
      <c r="C71" s="14"/>
      <c r="D71" s="14"/>
      <c r="E71" s="14"/>
    </row>
    <row r="72" spans="1:8" ht="16.5" thickBot="1">
      <c r="B72" s="124" t="s">
        <v>29</v>
      </c>
      <c r="C72" s="124"/>
      <c r="D72" s="124"/>
      <c r="E72" s="124"/>
      <c r="F72" s="124"/>
      <c r="G72" s="124"/>
      <c r="H72" s="124"/>
    </row>
    <row r="73" spans="1:8" ht="16.5" thickBot="1">
      <c r="B73" s="103" t="s">
        <v>54</v>
      </c>
      <c r="C73" s="105" t="s">
        <v>4</v>
      </c>
      <c r="D73" s="106"/>
      <c r="E73" s="106"/>
      <c r="F73" s="106"/>
      <c r="G73" s="106"/>
      <c r="H73" s="107"/>
    </row>
    <row r="74" spans="1:8" ht="16.5" thickBot="1">
      <c r="B74" s="104"/>
      <c r="C74" s="76" t="s">
        <v>39</v>
      </c>
      <c r="D74" s="77" t="s">
        <v>40</v>
      </c>
      <c r="E74" s="77" t="s">
        <v>41</v>
      </c>
      <c r="F74" s="81" t="s">
        <v>63</v>
      </c>
      <c r="G74" s="81" t="s">
        <v>64</v>
      </c>
      <c r="H74" s="82" t="s">
        <v>65</v>
      </c>
    </row>
    <row r="75" spans="1:8" ht="16.5" thickBot="1">
      <c r="B75" s="15" t="s">
        <v>30</v>
      </c>
      <c r="C75" s="78">
        <f>138.89+233.96</f>
        <v>372.85</v>
      </c>
      <c r="D75" s="79">
        <v>138.88999999999999</v>
      </c>
      <c r="E75" s="79">
        <v>138.88999999999999</v>
      </c>
      <c r="F75" s="79">
        <v>138.88999999999999</v>
      </c>
      <c r="G75" s="79">
        <f>138.89+138.89</f>
        <v>277.77999999999997</v>
      </c>
      <c r="H75" s="80">
        <v>0</v>
      </c>
    </row>
    <row r="76" spans="1:8" ht="16.5" thickBot="1">
      <c r="B76" s="28" t="s">
        <v>10</v>
      </c>
      <c r="C76" s="115">
        <f>C75+D75+E75+F75+G75+H75</f>
        <v>1067.3</v>
      </c>
      <c r="D76" s="116"/>
      <c r="E76" s="116"/>
      <c r="F76" s="116"/>
      <c r="G76" s="116"/>
      <c r="H76" s="117"/>
    </row>
    <row r="77" spans="1:8">
      <c r="B77" s="13"/>
      <c r="C77" s="14"/>
      <c r="D77" s="14"/>
      <c r="E77" s="14"/>
    </row>
    <row r="78" spans="1:8" ht="21" thickBot="1">
      <c r="A78" s="43"/>
      <c r="B78" s="125" t="s">
        <v>46</v>
      </c>
      <c r="C78" s="125"/>
      <c r="D78" s="125"/>
      <c r="E78" s="125"/>
      <c r="F78" s="125"/>
      <c r="G78" s="125"/>
      <c r="H78" s="125"/>
    </row>
    <row r="79" spans="1:8" ht="21" thickBot="1">
      <c r="A79" s="43"/>
      <c r="B79" s="94" t="s">
        <v>44</v>
      </c>
      <c r="C79" s="105" t="s">
        <v>4</v>
      </c>
      <c r="D79" s="106"/>
      <c r="E79" s="106"/>
      <c r="F79" s="106"/>
      <c r="G79" s="106"/>
      <c r="H79" s="107"/>
    </row>
    <row r="80" spans="1:8" ht="21" thickBot="1">
      <c r="A80" s="43"/>
      <c r="B80" s="95"/>
      <c r="C80" s="76" t="s">
        <v>39</v>
      </c>
      <c r="D80" s="77" t="s">
        <v>40</v>
      </c>
      <c r="E80" s="77" t="s">
        <v>41</v>
      </c>
      <c r="F80" s="81" t="s">
        <v>63</v>
      </c>
      <c r="G80" s="81" t="s">
        <v>64</v>
      </c>
      <c r="H80" s="82" t="s">
        <v>65</v>
      </c>
    </row>
    <row r="81" spans="1:8" ht="21" thickBot="1">
      <c r="A81" s="43"/>
      <c r="B81" s="15" t="s">
        <v>45</v>
      </c>
      <c r="C81" s="78">
        <v>16500</v>
      </c>
      <c r="D81" s="79">
        <v>0</v>
      </c>
      <c r="E81" s="79">
        <v>0</v>
      </c>
      <c r="F81" s="79">
        <v>0</v>
      </c>
      <c r="G81" s="79">
        <v>0</v>
      </c>
      <c r="H81" s="80">
        <v>0</v>
      </c>
    </row>
    <row r="82" spans="1:8" ht="21" thickBot="1">
      <c r="A82" s="59"/>
      <c r="B82" s="60" t="s">
        <v>10</v>
      </c>
      <c r="C82" s="118">
        <f>C81+D81+E81+F81+G81+H81</f>
        <v>16500</v>
      </c>
      <c r="D82" s="119"/>
      <c r="E82" s="119"/>
      <c r="F82" s="119"/>
      <c r="G82" s="119"/>
      <c r="H82" s="120"/>
    </row>
    <row r="83" spans="1:8" ht="20.25">
      <c r="A83" s="43"/>
      <c r="B83" s="43"/>
      <c r="C83" s="43"/>
      <c r="D83" s="43"/>
    </row>
    <row r="84" spans="1:8" ht="21" thickBot="1">
      <c r="A84" s="43"/>
      <c r="B84" s="126" t="s">
        <v>47</v>
      </c>
      <c r="C84" s="126"/>
      <c r="D84" s="126"/>
      <c r="E84" s="126"/>
      <c r="F84" s="126"/>
      <c r="G84" s="126"/>
      <c r="H84" s="126"/>
    </row>
    <row r="85" spans="1:8" ht="21" thickBot="1">
      <c r="A85" s="43"/>
      <c r="B85" s="103" t="s">
        <v>49</v>
      </c>
      <c r="C85" s="105" t="s">
        <v>4</v>
      </c>
      <c r="D85" s="106"/>
      <c r="E85" s="106"/>
      <c r="F85" s="106"/>
      <c r="G85" s="106"/>
      <c r="H85" s="107"/>
    </row>
    <row r="86" spans="1:8" ht="21" thickBot="1">
      <c r="A86" s="43"/>
      <c r="B86" s="104"/>
      <c r="C86" s="76" t="s">
        <v>39</v>
      </c>
      <c r="D86" s="77" t="s">
        <v>40</v>
      </c>
      <c r="E86" s="77" t="s">
        <v>41</v>
      </c>
      <c r="F86" s="81" t="s">
        <v>63</v>
      </c>
      <c r="G86" s="81" t="s">
        <v>64</v>
      </c>
      <c r="H86" s="82" t="s">
        <v>65</v>
      </c>
    </row>
    <row r="87" spans="1:8" ht="21" thickBot="1">
      <c r="A87" s="43"/>
      <c r="B87" s="15" t="s">
        <v>48</v>
      </c>
      <c r="C87" s="78">
        <v>12000</v>
      </c>
      <c r="D87" s="79">
        <v>0</v>
      </c>
      <c r="E87" s="79">
        <v>0</v>
      </c>
      <c r="F87" s="79">
        <v>0</v>
      </c>
      <c r="G87" s="79">
        <v>0</v>
      </c>
      <c r="H87" s="80">
        <v>0</v>
      </c>
    </row>
    <row r="88" spans="1:8" ht="21" thickBot="1">
      <c r="A88" s="43"/>
      <c r="B88" s="61" t="s">
        <v>10</v>
      </c>
      <c r="C88" s="121">
        <f>C87+D87+E87+F87+G87+H87</f>
        <v>12000</v>
      </c>
      <c r="D88" s="122"/>
      <c r="E88" s="122"/>
      <c r="F88" s="122"/>
      <c r="G88" s="122"/>
      <c r="H88" s="123"/>
    </row>
    <row r="89" spans="1:8" ht="20.25">
      <c r="A89" s="43"/>
      <c r="B89" s="43"/>
      <c r="C89" s="43"/>
      <c r="D89" s="43"/>
    </row>
    <row r="90" spans="1:8" ht="21" thickBot="1">
      <c r="A90" s="43"/>
      <c r="B90" s="124" t="s">
        <v>50</v>
      </c>
      <c r="C90" s="124"/>
      <c r="D90" s="124"/>
      <c r="E90" s="124"/>
      <c r="F90" s="124"/>
      <c r="G90" s="124"/>
      <c r="H90" s="124"/>
    </row>
    <row r="91" spans="1:8" ht="21" thickBot="1">
      <c r="A91" s="43"/>
      <c r="B91" s="94" t="s">
        <v>51</v>
      </c>
      <c r="C91" s="105" t="s">
        <v>4</v>
      </c>
      <c r="D91" s="106"/>
      <c r="E91" s="106"/>
      <c r="F91" s="106"/>
      <c r="G91" s="106"/>
      <c r="H91" s="107"/>
    </row>
    <row r="92" spans="1:8" ht="21" thickBot="1">
      <c r="A92" s="43"/>
      <c r="B92" s="95"/>
      <c r="C92" s="76" t="s">
        <v>39</v>
      </c>
      <c r="D92" s="77" t="s">
        <v>40</v>
      </c>
      <c r="E92" s="77" t="s">
        <v>41</v>
      </c>
      <c r="F92" s="81" t="s">
        <v>63</v>
      </c>
      <c r="G92" s="81" t="s">
        <v>64</v>
      </c>
      <c r="H92" s="82" t="s">
        <v>65</v>
      </c>
    </row>
    <row r="93" spans="1:8" ht="21" thickBot="1">
      <c r="A93" s="43"/>
      <c r="B93" s="15" t="s">
        <v>52</v>
      </c>
      <c r="C93" s="78">
        <v>0</v>
      </c>
      <c r="D93" s="85">
        <f>0.04+0.02+0.02+0.02+0.03+0.05</f>
        <v>0.18</v>
      </c>
      <c r="E93" s="79">
        <v>0</v>
      </c>
      <c r="F93" s="79">
        <f>2.15+2.75+2.75+0.75+2.75+0.06+0.01+0.81+0.94+2.94+2.94+2.94+2.74+0.34+0.68+2.74</f>
        <v>28.29</v>
      </c>
      <c r="G93" s="79">
        <f>0.07+3.85+3.6+0.96+0.32+3.6+3.2+0.04+0.04</f>
        <v>15.68</v>
      </c>
      <c r="H93" s="80">
        <f>0.09+0.07</f>
        <v>0.16</v>
      </c>
    </row>
    <row r="94" spans="1:8" ht="21" thickBot="1">
      <c r="A94" s="43"/>
      <c r="B94" s="28" t="s">
        <v>10</v>
      </c>
      <c r="C94" s="115">
        <f>C93+D93+E93+F93+G93+H93</f>
        <v>44.309999999999995</v>
      </c>
      <c r="D94" s="116"/>
      <c r="E94" s="116"/>
      <c r="F94" s="116"/>
      <c r="G94" s="116"/>
      <c r="H94" s="117"/>
    </row>
    <row r="95" spans="1:8" ht="20.25">
      <c r="A95" s="43"/>
      <c r="B95" s="43"/>
      <c r="C95" s="43"/>
      <c r="D95" s="43"/>
    </row>
    <row r="96" spans="1:8" ht="21" thickBot="1">
      <c r="A96" s="43"/>
      <c r="B96" s="130" t="s">
        <v>55</v>
      </c>
      <c r="C96" s="130"/>
      <c r="D96" s="130"/>
      <c r="E96" s="130"/>
      <c r="F96" s="130"/>
      <c r="G96" s="130"/>
      <c r="H96" s="130"/>
    </row>
    <row r="97" spans="1:8" ht="21" thickBot="1">
      <c r="A97" s="43"/>
      <c r="B97" s="94" t="s">
        <v>56</v>
      </c>
      <c r="C97" s="105" t="s">
        <v>4</v>
      </c>
      <c r="D97" s="106"/>
      <c r="E97" s="106"/>
      <c r="F97" s="106"/>
      <c r="G97" s="106"/>
      <c r="H97" s="107"/>
    </row>
    <row r="98" spans="1:8" ht="21" thickBot="1">
      <c r="A98" s="43"/>
      <c r="B98" s="95"/>
      <c r="C98" s="76" t="s">
        <v>39</v>
      </c>
      <c r="D98" s="77" t="s">
        <v>40</v>
      </c>
      <c r="E98" s="77" t="s">
        <v>41</v>
      </c>
      <c r="F98" s="81" t="s">
        <v>63</v>
      </c>
      <c r="G98" s="81" t="s">
        <v>64</v>
      </c>
      <c r="H98" s="82" t="s">
        <v>65</v>
      </c>
    </row>
    <row r="99" spans="1:8" ht="21" thickBot="1">
      <c r="A99" s="43"/>
      <c r="B99" s="15" t="s">
        <v>57</v>
      </c>
      <c r="C99" s="78">
        <v>63822</v>
      </c>
      <c r="D99" s="79">
        <v>53448</v>
      </c>
      <c r="E99" s="79">
        <v>64716</v>
      </c>
      <c r="F99" s="79">
        <v>53188</v>
      </c>
      <c r="G99" s="79">
        <v>66572</v>
      </c>
      <c r="H99" s="80">
        <v>66740</v>
      </c>
    </row>
    <row r="100" spans="1:8" ht="21" thickBot="1">
      <c r="A100" s="43"/>
      <c r="B100" s="62" t="s">
        <v>10</v>
      </c>
      <c r="C100" s="132">
        <f>C99+D99+E99+F99+G99+H99</f>
        <v>368486</v>
      </c>
      <c r="D100" s="133"/>
      <c r="E100" s="133"/>
      <c r="F100" s="133"/>
      <c r="G100" s="133"/>
      <c r="H100" s="134"/>
    </row>
    <row r="101" spans="1:8" ht="20.25">
      <c r="A101" s="43"/>
      <c r="B101" s="43"/>
      <c r="C101" s="43"/>
      <c r="D101" s="43"/>
    </row>
    <row r="102" spans="1:8" ht="21" thickBot="1">
      <c r="A102" s="43"/>
      <c r="B102" s="131" t="s">
        <v>58</v>
      </c>
      <c r="C102" s="131"/>
      <c r="D102" s="131"/>
      <c r="E102" s="131"/>
      <c r="F102" s="131"/>
      <c r="G102" s="131"/>
      <c r="H102" s="131"/>
    </row>
    <row r="103" spans="1:8" ht="21" thickBot="1">
      <c r="A103" s="43"/>
      <c r="B103" s="103" t="s">
        <v>59</v>
      </c>
      <c r="C103" s="105" t="s">
        <v>4</v>
      </c>
      <c r="D103" s="106"/>
      <c r="E103" s="106"/>
      <c r="F103" s="106"/>
      <c r="G103" s="106"/>
      <c r="H103" s="107"/>
    </row>
    <row r="104" spans="1:8" ht="21" thickBot="1">
      <c r="A104" s="43"/>
      <c r="B104" s="104"/>
      <c r="C104" s="76" t="s">
        <v>39</v>
      </c>
      <c r="D104" s="77" t="s">
        <v>40</v>
      </c>
      <c r="E104" s="77" t="s">
        <v>41</v>
      </c>
      <c r="F104" s="81" t="s">
        <v>63</v>
      </c>
      <c r="G104" s="81" t="s">
        <v>64</v>
      </c>
      <c r="H104" s="82" t="s">
        <v>65</v>
      </c>
    </row>
    <row r="105" spans="1:8" ht="21" thickBot="1">
      <c r="A105" s="43"/>
      <c r="B105" s="15" t="s">
        <v>59</v>
      </c>
      <c r="C105" s="78">
        <v>700</v>
      </c>
      <c r="D105" s="79">
        <v>550</v>
      </c>
      <c r="E105" s="79">
        <v>850</v>
      </c>
      <c r="F105" s="79">
        <v>9464.84</v>
      </c>
      <c r="G105" s="79">
        <v>9918.2999999999993</v>
      </c>
      <c r="H105" s="80">
        <v>400</v>
      </c>
    </row>
    <row r="106" spans="1:8" ht="21" thickBot="1">
      <c r="A106" s="43"/>
      <c r="B106" s="63" t="s">
        <v>10</v>
      </c>
      <c r="C106" s="127">
        <f>C105+D105+E105+F105+G105+H105</f>
        <v>21883.14</v>
      </c>
      <c r="D106" s="128"/>
      <c r="E106" s="128"/>
      <c r="F106" s="128"/>
      <c r="G106" s="128"/>
      <c r="H106" s="129"/>
    </row>
    <row r="107" spans="1:8" ht="20.25">
      <c r="A107" s="43"/>
      <c r="B107" s="43"/>
      <c r="C107" s="43"/>
      <c r="D107" s="43"/>
    </row>
    <row r="108" spans="1:8" ht="21" thickBot="1">
      <c r="A108" s="43"/>
      <c r="B108" s="102" t="s">
        <v>69</v>
      </c>
      <c r="C108" s="102"/>
      <c r="D108" s="102"/>
      <c r="E108" s="102"/>
      <c r="F108" s="102"/>
      <c r="G108" s="102"/>
      <c r="H108" s="102"/>
    </row>
    <row r="109" spans="1:8" ht="21" thickBot="1">
      <c r="A109" s="43"/>
      <c r="B109" s="103" t="s">
        <v>70</v>
      </c>
      <c r="C109" s="105" t="s">
        <v>4</v>
      </c>
      <c r="D109" s="106"/>
      <c r="E109" s="106"/>
      <c r="F109" s="106"/>
      <c r="G109" s="106"/>
      <c r="H109" s="107"/>
    </row>
    <row r="110" spans="1:8" ht="21" thickBot="1">
      <c r="A110" s="43"/>
      <c r="B110" s="104"/>
      <c r="C110" s="76" t="s">
        <v>39</v>
      </c>
      <c r="D110" s="77" t="s">
        <v>40</v>
      </c>
      <c r="E110" s="77" t="s">
        <v>41</v>
      </c>
      <c r="F110" s="81" t="s">
        <v>63</v>
      </c>
      <c r="G110" s="81" t="s">
        <v>64</v>
      </c>
      <c r="H110" s="82" t="s">
        <v>65</v>
      </c>
    </row>
    <row r="111" spans="1:8" ht="21" thickBot="1">
      <c r="A111" s="43"/>
      <c r="B111" s="15" t="s">
        <v>71</v>
      </c>
      <c r="C111" s="78">
        <v>0</v>
      </c>
      <c r="D111" s="79">
        <v>0</v>
      </c>
      <c r="E111" s="79">
        <v>0</v>
      </c>
      <c r="F111" s="79">
        <v>0</v>
      </c>
      <c r="G111" s="79">
        <v>2000</v>
      </c>
      <c r="H111" s="80">
        <v>0</v>
      </c>
    </row>
    <row r="112" spans="1:8" ht="21" thickBot="1">
      <c r="A112" s="43"/>
      <c r="B112" s="86" t="s">
        <v>10</v>
      </c>
      <c r="C112" s="108">
        <f>C111+D111+E111+F111+G111+H111</f>
        <v>2000</v>
      </c>
      <c r="D112" s="109"/>
      <c r="E112" s="109"/>
      <c r="F112" s="109"/>
      <c r="G112" s="109"/>
      <c r="H112" s="110"/>
    </row>
    <row r="113" spans="1:8" ht="20.25">
      <c r="A113" s="43"/>
      <c r="B113" s="43"/>
      <c r="C113" s="43"/>
      <c r="D113" s="43"/>
    </row>
    <row r="114" spans="1:8" ht="21" thickBot="1">
      <c r="A114" s="43"/>
      <c r="B114" s="111" t="s">
        <v>11</v>
      </c>
      <c r="C114" s="111"/>
      <c r="D114" s="111"/>
      <c r="E114" s="111"/>
      <c r="F114" s="111"/>
      <c r="G114" s="111"/>
      <c r="H114" s="111"/>
    </row>
    <row r="115" spans="1:8" ht="21" thickBot="1">
      <c r="A115" s="43"/>
      <c r="B115" s="94" t="s">
        <v>72</v>
      </c>
      <c r="C115" s="96" t="s">
        <v>4</v>
      </c>
      <c r="D115" s="97"/>
      <c r="E115" s="97"/>
      <c r="F115" s="97"/>
      <c r="G115" s="97"/>
      <c r="H115" s="98"/>
    </row>
    <row r="116" spans="1:8" ht="21" thickBot="1">
      <c r="A116" s="43"/>
      <c r="B116" s="95"/>
      <c r="C116" s="76" t="s">
        <v>39</v>
      </c>
      <c r="D116" s="77" t="s">
        <v>40</v>
      </c>
      <c r="E116" s="77" t="s">
        <v>41</v>
      </c>
      <c r="F116" s="81" t="s">
        <v>63</v>
      </c>
      <c r="G116" s="81" t="s">
        <v>64</v>
      </c>
      <c r="H116" s="82" t="s">
        <v>65</v>
      </c>
    </row>
    <row r="117" spans="1:8" ht="21" thickBot="1">
      <c r="A117" s="43"/>
      <c r="B117" s="15" t="s">
        <v>73</v>
      </c>
      <c r="C117" s="87">
        <v>0</v>
      </c>
      <c r="D117" s="88">
        <v>0</v>
      </c>
      <c r="E117" s="88">
        <v>0</v>
      </c>
      <c r="F117" s="89">
        <v>0</v>
      </c>
      <c r="G117" s="88">
        <v>2246.4899999999998</v>
      </c>
      <c r="H117" s="90">
        <v>0</v>
      </c>
    </row>
    <row r="118" spans="1:8" ht="21" thickBot="1">
      <c r="A118" s="43"/>
      <c r="B118" s="91" t="s">
        <v>10</v>
      </c>
      <c r="C118" s="112">
        <f>C117+D117+E117+F117+G117+H117</f>
        <v>2246.4899999999998</v>
      </c>
      <c r="D118" s="113"/>
      <c r="E118" s="113"/>
      <c r="F118" s="113"/>
      <c r="G118" s="113"/>
      <c r="H118" s="114"/>
    </row>
    <row r="119" spans="1:8" ht="20.25">
      <c r="A119" s="43"/>
      <c r="B119" s="43"/>
      <c r="C119" s="43"/>
      <c r="D119" s="43"/>
    </row>
    <row r="120" spans="1:8" ht="21" thickBot="1">
      <c r="A120" s="43"/>
      <c r="B120" s="93" t="s">
        <v>11</v>
      </c>
      <c r="C120" s="93"/>
      <c r="D120" s="93"/>
      <c r="E120" s="93"/>
      <c r="F120" s="93"/>
      <c r="G120" s="93"/>
      <c r="H120" s="93"/>
    </row>
    <row r="121" spans="1:8" ht="21" thickBot="1">
      <c r="A121" s="43"/>
      <c r="B121" s="94" t="s">
        <v>75</v>
      </c>
      <c r="C121" s="96" t="s">
        <v>4</v>
      </c>
      <c r="D121" s="97"/>
      <c r="E121" s="97"/>
      <c r="F121" s="97"/>
      <c r="G121" s="97"/>
      <c r="H121" s="98"/>
    </row>
    <row r="122" spans="1:8" ht="21" thickBot="1">
      <c r="A122" s="43"/>
      <c r="B122" s="95"/>
      <c r="C122" s="76" t="s">
        <v>39</v>
      </c>
      <c r="D122" s="77" t="s">
        <v>40</v>
      </c>
      <c r="E122" s="77" t="s">
        <v>41</v>
      </c>
      <c r="F122" s="81" t="s">
        <v>63</v>
      </c>
      <c r="G122" s="81" t="s">
        <v>64</v>
      </c>
      <c r="H122" s="82" t="s">
        <v>65</v>
      </c>
    </row>
    <row r="123" spans="1:8" ht="21" thickBot="1">
      <c r="A123" s="43"/>
      <c r="B123" s="15" t="s">
        <v>76</v>
      </c>
      <c r="C123" s="87">
        <v>0</v>
      </c>
      <c r="D123" s="88">
        <v>0</v>
      </c>
      <c r="E123" s="88">
        <v>0</v>
      </c>
      <c r="F123" s="89">
        <v>0</v>
      </c>
      <c r="G123" s="88">
        <v>0</v>
      </c>
      <c r="H123" s="90">
        <v>16000</v>
      </c>
    </row>
    <row r="124" spans="1:8" ht="21" thickBot="1">
      <c r="A124" s="43"/>
      <c r="B124" s="92" t="s">
        <v>10</v>
      </c>
      <c r="C124" s="99">
        <f>C123+D123+E123+F123+G123+H123</f>
        <v>16000</v>
      </c>
      <c r="D124" s="100"/>
      <c r="E124" s="100"/>
      <c r="F124" s="100"/>
      <c r="G124" s="100"/>
      <c r="H124" s="101"/>
    </row>
    <row r="125" spans="1:8" ht="20.25">
      <c r="A125" s="43"/>
      <c r="B125" s="43"/>
      <c r="C125" s="43"/>
      <c r="D125" s="43"/>
    </row>
    <row r="126" spans="1:8" ht="20.25">
      <c r="A126" s="43"/>
      <c r="B126" s="43"/>
      <c r="C126" s="43"/>
      <c r="D126" s="43"/>
    </row>
    <row r="127" spans="1:8" ht="20.25">
      <c r="A127" s="43"/>
      <c r="B127" s="43" t="s">
        <v>20</v>
      </c>
      <c r="C127" s="43"/>
      <c r="D127" s="43"/>
    </row>
    <row r="128" spans="1:8" ht="20.25">
      <c r="A128" s="43"/>
      <c r="B128" s="43" t="s">
        <v>19</v>
      </c>
      <c r="C128" s="43"/>
      <c r="D128" s="43"/>
    </row>
    <row r="129" spans="1:4" ht="20.25">
      <c r="A129" s="43"/>
      <c r="B129" s="43"/>
      <c r="C129" s="43"/>
      <c r="D129" s="43"/>
    </row>
    <row r="130" spans="1:4" ht="20.25">
      <c r="A130" s="43"/>
      <c r="B130" s="43"/>
      <c r="C130" s="43"/>
      <c r="D130" s="43"/>
    </row>
    <row r="131" spans="1:4" ht="20.25">
      <c r="A131" s="43"/>
      <c r="B131" s="43"/>
      <c r="C131" s="43"/>
      <c r="D131" s="43"/>
    </row>
  </sheetData>
  <mergeCells count="71">
    <mergeCell ref="C70:H70"/>
    <mergeCell ref="B67:B68"/>
    <mergeCell ref="B35:H35"/>
    <mergeCell ref="C36:H36"/>
    <mergeCell ref="B42:H42"/>
    <mergeCell ref="C43:H43"/>
    <mergeCell ref="B54:H54"/>
    <mergeCell ref="C52:H52"/>
    <mergeCell ref="C58:H58"/>
    <mergeCell ref="C64:H64"/>
    <mergeCell ref="C67:H67"/>
    <mergeCell ref="B1:E1"/>
    <mergeCell ref="B3:E3"/>
    <mergeCell ref="B5:E5"/>
    <mergeCell ref="B10:B11"/>
    <mergeCell ref="B9:E9"/>
    <mergeCell ref="B7:F7"/>
    <mergeCell ref="F9:H9"/>
    <mergeCell ref="C10:H10"/>
    <mergeCell ref="B29:H29"/>
    <mergeCell ref="C55:H55"/>
    <mergeCell ref="B60:H60"/>
    <mergeCell ref="B30:B31"/>
    <mergeCell ref="B66:H66"/>
    <mergeCell ref="B36:B37"/>
    <mergeCell ref="B43:B44"/>
    <mergeCell ref="C33:H33"/>
    <mergeCell ref="C40:H40"/>
    <mergeCell ref="B61:B62"/>
    <mergeCell ref="C49:H49"/>
    <mergeCell ref="C50:H50"/>
    <mergeCell ref="C51:H51"/>
    <mergeCell ref="C61:H61"/>
    <mergeCell ref="C30:H30"/>
    <mergeCell ref="B55:B56"/>
    <mergeCell ref="B91:B92"/>
    <mergeCell ref="B85:B86"/>
    <mergeCell ref="C85:H85"/>
    <mergeCell ref="B90:H90"/>
    <mergeCell ref="C91:H91"/>
    <mergeCell ref="C106:H106"/>
    <mergeCell ref="C94:H94"/>
    <mergeCell ref="B103:B104"/>
    <mergeCell ref="B97:B98"/>
    <mergeCell ref="B96:H96"/>
    <mergeCell ref="C97:H97"/>
    <mergeCell ref="B102:H102"/>
    <mergeCell ref="C103:H103"/>
    <mergeCell ref="C100:H100"/>
    <mergeCell ref="C76:H76"/>
    <mergeCell ref="C82:H82"/>
    <mergeCell ref="C88:H88"/>
    <mergeCell ref="B72:H72"/>
    <mergeCell ref="C73:H73"/>
    <mergeCell ref="B78:H78"/>
    <mergeCell ref="C79:H79"/>
    <mergeCell ref="B84:H84"/>
    <mergeCell ref="B79:B80"/>
    <mergeCell ref="B73:B74"/>
    <mergeCell ref="B120:H120"/>
    <mergeCell ref="B121:B122"/>
    <mergeCell ref="C121:H121"/>
    <mergeCell ref="C124:H124"/>
    <mergeCell ref="B108:H108"/>
    <mergeCell ref="B109:B110"/>
    <mergeCell ref="C109:H109"/>
    <mergeCell ref="C112:H112"/>
    <mergeCell ref="B114:H114"/>
    <mergeCell ref="B115:B116"/>
    <mergeCell ref="C115:H115"/>
    <mergeCell ref="C118:H118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tromjesečje 2019.godine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2019-07-04T04:50:26Z</cp:lastPrinted>
  <dcterms:created xsi:type="dcterms:W3CDTF">2017-04-09T18:12:24Z</dcterms:created>
  <dcterms:modified xsi:type="dcterms:W3CDTF">2020-05-11T09:45:15Z</dcterms:modified>
</cp:coreProperties>
</file>