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Drugo tromjesječje 2020. god." sheetId="1" r:id="rId1"/>
  </sheets>
  <calcPr calcId="125725"/>
</workbook>
</file>

<file path=xl/calcChain.xml><?xml version="1.0" encoding="utf-8"?>
<calcChain xmlns="http://schemas.openxmlformats.org/spreadsheetml/2006/main">
  <c r="H46" i="1"/>
  <c r="H47"/>
  <c r="H15"/>
  <c r="F47"/>
  <c r="C108"/>
  <c r="C102"/>
  <c r="C96"/>
  <c r="C90"/>
  <c r="C84"/>
  <c r="C78"/>
  <c r="C72"/>
  <c r="C66"/>
  <c r="C60"/>
  <c r="C53"/>
  <c r="C52"/>
  <c r="C51"/>
  <c r="C50"/>
  <c r="C41"/>
  <c r="C34"/>
  <c r="C27"/>
  <c r="C26"/>
  <c r="C25"/>
  <c r="C24"/>
  <c r="C54" l="1"/>
  <c r="C28"/>
</calcChain>
</file>

<file path=xl/sharedStrings.xml><?xml version="1.0" encoding="utf-8"?>
<sst xmlns="http://schemas.openxmlformats.org/spreadsheetml/2006/main" count="174" uniqueCount="70">
  <si>
    <t>GLAZBENA ŠKOLA JOSIPA RUNJANINA</t>
  </si>
  <si>
    <t>ISTARSKA 3, VINKOVCI</t>
  </si>
  <si>
    <t>OIB: 68922654649</t>
  </si>
  <si>
    <t>DRŽAVNI PRORAČUN (63612)</t>
  </si>
  <si>
    <t>Plaća</t>
  </si>
  <si>
    <t>Mjesec</t>
  </si>
  <si>
    <t xml:space="preserve">siječanj 2020. </t>
  </si>
  <si>
    <t>veljača 2020.</t>
  </si>
  <si>
    <t xml:space="preserve">ožujak 2020. </t>
  </si>
  <si>
    <t>Redovni zaposlenici</t>
  </si>
  <si>
    <t>Vanjski suradnici</t>
  </si>
  <si>
    <t>Doprinos invalida</t>
  </si>
  <si>
    <t>Regres</t>
  </si>
  <si>
    <t>Naknada za bolovanje preko 90 dana</t>
  </si>
  <si>
    <t>Jubilarna nagrada i nagrada za smrtni slučaj</t>
  </si>
  <si>
    <t>Potpore-novorođeno dijete</t>
  </si>
  <si>
    <t>Dar za Svetog Nikolu</t>
  </si>
  <si>
    <t>Nagrade za mentorstvo</t>
  </si>
  <si>
    <t>Božićnica</t>
  </si>
  <si>
    <t>Regres+otpremnina+jubilarna+novorođeno dijete+dar djeci+mentorstvo+smrtni slučaj</t>
  </si>
  <si>
    <t>UKUPNO</t>
  </si>
  <si>
    <t>VSŽ NENADLEŽNI PRORAČUN (636131)</t>
  </si>
  <si>
    <t>Prijevoz</t>
  </si>
  <si>
    <t>KAMATE NA DEPOZITE PO VIĐENJU (64132)</t>
  </si>
  <si>
    <t>Kamate</t>
  </si>
  <si>
    <t>Pasivna kamata</t>
  </si>
  <si>
    <t>Interna kamata</t>
  </si>
  <si>
    <t xml:space="preserve">PRIHODI IZ NADLEŽNOG PRORAČUNA (GRAD VINKOVCI) </t>
  </si>
  <si>
    <t>Režije, kupnja glazbenih instrumenata</t>
  </si>
  <si>
    <t>671111-decentralizirani</t>
  </si>
  <si>
    <t>671112-Grad</t>
  </si>
  <si>
    <t>671115-prijevoz</t>
  </si>
  <si>
    <t>67121-nefinancijska imovina</t>
  </si>
  <si>
    <t>TEKUĆE DONACIJE OD NEPROFITNIH ORGANIZACIJA (66312)</t>
  </si>
  <si>
    <t>Donacije</t>
  </si>
  <si>
    <t xml:space="preserve">Donacija </t>
  </si>
  <si>
    <t>Nagrade</t>
  </si>
  <si>
    <t>OSTALI PRIHODI (68311)</t>
  </si>
  <si>
    <t>ENC uređaj</t>
  </si>
  <si>
    <t>Dodatni prihod</t>
  </si>
  <si>
    <t>PRIHODI OD POZITIVNIH TEČAJNIH RAZLIKA (64151)</t>
  </si>
  <si>
    <t>Prihod od pozitivnih tečajnih razlika</t>
  </si>
  <si>
    <t>Tečajne razlike</t>
  </si>
  <si>
    <t>SUFINANCIRANJE CIJENE USLUGE I PARTICIPACIJE (65264)</t>
  </si>
  <si>
    <t>Cijena usluge i participacije</t>
  </si>
  <si>
    <t>Školarina učenika</t>
  </si>
  <si>
    <t>PRIHODI OD PRUŽENIH USLUGA (66151)</t>
  </si>
  <si>
    <t>Prihod od najma instrumenata i automata</t>
  </si>
  <si>
    <t xml:space="preserve">Prihod od najma instrumenata </t>
  </si>
  <si>
    <t>DONACIJE OD TRGOVAČKIH DRUŠTAVA (66313)</t>
  </si>
  <si>
    <t>Trgovačka društva</t>
  </si>
  <si>
    <t>Donacije od poduzeća Vinkoprom, RIS</t>
  </si>
  <si>
    <t>TEKUĆE POMOĆI PROR.KORISNICIMA (JLP) KOJI IM NIJE NADLEŽAN (63613)</t>
  </si>
  <si>
    <t>Općine</t>
  </si>
  <si>
    <t>Pomoći</t>
  </si>
  <si>
    <t>TEKUĆE POMOĆI IZ EU SREDSTAVA (63814)</t>
  </si>
  <si>
    <t>Pripravništvo (pedagog)</t>
  </si>
  <si>
    <t xml:space="preserve">v.d. ravnateljica: </t>
  </si>
  <si>
    <t>_______________________</t>
  </si>
  <si>
    <t xml:space="preserve">       (Dinka Peti, mag.mus.) </t>
  </si>
  <si>
    <t>travanj 2020.</t>
  </si>
  <si>
    <t>svibanj 2020.</t>
  </si>
  <si>
    <t>lipanj 2020.</t>
  </si>
  <si>
    <t>VINKOVCI, 01.01.2020. - 30.06.2020.</t>
  </si>
  <si>
    <t>PRIHODI PRORAČUNA - DRUGI KVARTAL</t>
  </si>
  <si>
    <t>Plaća 12/2019-5/2020</t>
  </si>
  <si>
    <t>Vanjski suradnici 12/2019-5/2020</t>
  </si>
  <si>
    <t>Doprinos invalida 12/2019-5/2020</t>
  </si>
  <si>
    <t xml:space="preserve">M.P. </t>
  </si>
  <si>
    <t>Otpremnina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</si>
</sst>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#,##0.00\ _k_n"/>
  </numFmts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4EBAA"/>
        <bgColor indexed="64"/>
      </patternFill>
    </fill>
    <fill>
      <patternFill patternType="solid">
        <fgColor rgb="FFF1A27F"/>
        <bgColor indexed="64"/>
      </patternFill>
    </fill>
    <fill>
      <patternFill patternType="solid">
        <fgColor rgb="FFE2C5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3FCCC"/>
        <bgColor indexed="64"/>
      </patternFill>
    </fill>
    <fill>
      <patternFill patternType="solid">
        <fgColor rgb="FFCBF9A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1" fillId="3" borderId="1" xfId="0" applyFont="1" applyFill="1" applyBorder="1"/>
    <xf numFmtId="0" fontId="1" fillId="3" borderId="6" xfId="0" applyFont="1" applyFill="1" applyBorder="1"/>
    <xf numFmtId="0" fontId="1" fillId="0" borderId="2" xfId="0" applyFont="1" applyBorder="1"/>
    <xf numFmtId="0" fontId="1" fillId="0" borderId="11" xfId="0" applyFont="1" applyBorder="1"/>
    <xf numFmtId="165" fontId="1" fillId="0" borderId="12" xfId="0" applyNumberFormat="1" applyFont="1" applyBorder="1" applyAlignment="1">
      <alignment vertical="top"/>
    </xf>
    <xf numFmtId="0" fontId="1" fillId="0" borderId="14" xfId="0" applyFont="1" applyBorder="1"/>
    <xf numFmtId="0" fontId="1" fillId="0" borderId="15" xfId="0" applyFont="1" applyBorder="1"/>
    <xf numFmtId="165" fontId="1" fillId="0" borderId="16" xfId="0" applyNumberFormat="1" applyFont="1" applyBorder="1" applyAlignment="1">
      <alignment vertical="top"/>
    </xf>
    <xf numFmtId="0" fontId="1" fillId="4" borderId="14" xfId="0" applyFont="1" applyFill="1" applyBorder="1"/>
    <xf numFmtId="0" fontId="1" fillId="4" borderId="15" xfId="0" applyFont="1" applyFill="1" applyBorder="1"/>
    <xf numFmtId="165" fontId="1" fillId="4" borderId="16" xfId="0" applyNumberFormat="1" applyFont="1" applyFill="1" applyBorder="1" applyAlignment="1">
      <alignment vertical="top"/>
    </xf>
    <xf numFmtId="0" fontId="1" fillId="4" borderId="18" xfId="0" applyFont="1" applyFill="1" applyBorder="1"/>
    <xf numFmtId="0" fontId="1" fillId="4" borderId="7" xfId="0" applyFont="1" applyFill="1" applyBorder="1"/>
    <xf numFmtId="165" fontId="1" fillId="4" borderId="19" xfId="0" applyNumberFormat="1" applyFont="1" applyFill="1" applyBorder="1" applyAlignment="1">
      <alignment vertical="top"/>
    </xf>
    <xf numFmtId="0" fontId="1" fillId="0" borderId="0" xfId="0" applyFont="1" applyBorder="1"/>
    <xf numFmtId="165" fontId="1" fillId="0" borderId="0" xfId="0" applyNumberFormat="1" applyFont="1" applyBorder="1" applyAlignment="1">
      <alignment vertical="top"/>
    </xf>
    <xf numFmtId="0" fontId="1" fillId="0" borderId="1" xfId="0" applyFont="1" applyBorder="1"/>
    <xf numFmtId="0" fontId="1" fillId="0" borderId="12" xfId="0" applyFont="1" applyBorder="1" applyAlignment="1">
      <alignment wrapText="1"/>
    </xf>
    <xf numFmtId="165" fontId="1" fillId="0" borderId="13" xfId="0" applyNumberFormat="1" applyFont="1" applyBorder="1"/>
    <xf numFmtId="0" fontId="1" fillId="0" borderId="6" xfId="0" applyFont="1" applyBorder="1"/>
    <xf numFmtId="0" fontId="1" fillId="0" borderId="16" xfId="0" applyFont="1" applyBorder="1" applyAlignment="1">
      <alignment wrapText="1"/>
    </xf>
    <xf numFmtId="165" fontId="1" fillId="0" borderId="17" xfId="0" applyNumberFormat="1" applyFont="1" applyBorder="1"/>
    <xf numFmtId="4" fontId="1" fillId="0" borderId="0" xfId="0" applyNumberFormat="1" applyFont="1"/>
    <xf numFmtId="0" fontId="1" fillId="0" borderId="16" xfId="0" applyFont="1" applyBorder="1" applyAlignment="1">
      <alignment horizontal="left" wrapText="1"/>
    </xf>
    <xf numFmtId="0" fontId="1" fillId="0" borderId="21" xfId="0" applyFont="1" applyBorder="1" applyAlignment="1">
      <alignment wrapText="1"/>
    </xf>
    <xf numFmtId="165" fontId="1" fillId="0" borderId="22" xfId="0" applyNumberFormat="1" applyFont="1" applyBorder="1"/>
    <xf numFmtId="0" fontId="1" fillId="0" borderId="23" xfId="0" applyFont="1" applyBorder="1"/>
    <xf numFmtId="0" fontId="5" fillId="2" borderId="8" xfId="0" applyFont="1" applyFill="1" applyBorder="1"/>
    <xf numFmtId="165" fontId="5" fillId="2" borderId="10" xfId="0" applyNumberFormat="1" applyFont="1" applyFill="1" applyBorder="1"/>
    <xf numFmtId="0" fontId="1" fillId="0" borderId="3" xfId="0" applyFont="1" applyBorder="1"/>
    <xf numFmtId="0" fontId="5" fillId="5" borderId="3" xfId="0" applyFont="1" applyFill="1" applyBorder="1"/>
    <xf numFmtId="0" fontId="1" fillId="0" borderId="27" xfId="0" applyFont="1" applyBorder="1" applyAlignment="1">
      <alignment horizontal="left" vertical="center"/>
    </xf>
    <xf numFmtId="165" fontId="1" fillId="0" borderId="11" xfId="0" applyNumberFormat="1" applyFont="1" applyBorder="1" applyAlignment="1">
      <alignment horizontal="center" vertical="center"/>
    </xf>
    <xf numFmtId="165" fontId="1" fillId="0" borderId="12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left"/>
    </xf>
    <xf numFmtId="165" fontId="1" fillId="0" borderId="7" xfId="0" applyNumberFormat="1" applyFont="1" applyBorder="1" applyAlignment="1">
      <alignment horizontal="center" vertical="center"/>
    </xf>
    <xf numFmtId="165" fontId="1" fillId="0" borderId="19" xfId="0" applyNumberFormat="1" applyFont="1" applyBorder="1" applyAlignment="1">
      <alignment horizontal="center" vertical="center"/>
    </xf>
    <xf numFmtId="0" fontId="5" fillId="6" borderId="3" xfId="0" applyFont="1" applyFill="1" applyBorder="1"/>
    <xf numFmtId="0" fontId="1" fillId="0" borderId="28" xfId="0" applyFont="1" applyBorder="1"/>
    <xf numFmtId="0" fontId="1" fillId="0" borderId="2" xfId="0" applyFont="1" applyBorder="1" applyAlignment="1">
      <alignment horizontal="left"/>
    </xf>
    <xf numFmtId="165" fontId="1" fillId="0" borderId="11" xfId="0" applyNumberFormat="1" applyFont="1" applyBorder="1"/>
    <xf numFmtId="165" fontId="1" fillId="0" borderId="12" xfId="0" applyNumberFormat="1" applyFont="1" applyBorder="1"/>
    <xf numFmtId="0" fontId="1" fillId="0" borderId="14" xfId="0" applyFont="1" applyBorder="1" applyAlignment="1">
      <alignment horizontal="left"/>
    </xf>
    <xf numFmtId="165" fontId="1" fillId="0" borderId="15" xfId="0" applyNumberFormat="1" applyFont="1" applyBorder="1"/>
    <xf numFmtId="165" fontId="1" fillId="0" borderId="16" xfId="0" applyNumberFormat="1" applyFont="1" applyBorder="1"/>
    <xf numFmtId="0" fontId="1" fillId="0" borderId="18" xfId="0" applyFont="1" applyBorder="1"/>
    <xf numFmtId="0" fontId="1" fillId="0" borderId="18" xfId="0" applyFont="1" applyBorder="1" applyAlignment="1">
      <alignment horizontal="left"/>
    </xf>
    <xf numFmtId="0" fontId="5" fillId="7" borderId="23" xfId="0" applyFont="1" applyFill="1" applyBorder="1" applyAlignment="1">
      <alignment horizontal="left"/>
    </xf>
    <xf numFmtId="0" fontId="5" fillId="8" borderId="3" xfId="0" applyFont="1" applyFill="1" applyBorder="1"/>
    <xf numFmtId="0" fontId="5" fillId="9" borderId="3" xfId="0" applyFont="1" applyFill="1" applyBorder="1"/>
    <xf numFmtId="0" fontId="5" fillId="0" borderId="0" xfId="0" applyFont="1" applyBorder="1"/>
    <xf numFmtId="165" fontId="5" fillId="0" borderId="0" xfId="0" applyNumberFormat="1" applyFont="1" applyBorder="1" applyAlignment="1">
      <alignment horizontal="center"/>
    </xf>
    <xf numFmtId="0" fontId="5" fillId="10" borderId="3" xfId="0" applyFont="1" applyFill="1" applyBorder="1"/>
    <xf numFmtId="0" fontId="6" fillId="0" borderId="0" xfId="0" applyFont="1"/>
    <xf numFmtId="0" fontId="5" fillId="11" borderId="3" xfId="0" applyFont="1" applyFill="1" applyBorder="1"/>
    <xf numFmtId="0" fontId="5" fillId="12" borderId="3" xfId="0" applyFont="1" applyFill="1" applyBorder="1"/>
    <xf numFmtId="0" fontId="5" fillId="13" borderId="3" xfId="0" applyFont="1" applyFill="1" applyBorder="1"/>
    <xf numFmtId="164" fontId="5" fillId="3" borderId="30" xfId="0" applyNumberFormat="1" applyFont="1" applyFill="1" applyBorder="1" applyAlignment="1">
      <alignment horizontal="center" vertical="center"/>
    </xf>
    <xf numFmtId="164" fontId="5" fillId="3" borderId="31" xfId="0" applyNumberFormat="1" applyFont="1" applyFill="1" applyBorder="1" applyAlignment="1">
      <alignment horizontal="center" vertical="center"/>
    </xf>
    <xf numFmtId="164" fontId="5" fillId="3" borderId="32" xfId="0" applyNumberFormat="1" applyFont="1" applyFill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/>
    </xf>
    <xf numFmtId="165" fontId="1" fillId="0" borderId="9" xfId="0" applyNumberFormat="1" applyFont="1" applyBorder="1"/>
    <xf numFmtId="0" fontId="5" fillId="14" borderId="3" xfId="0" applyFont="1" applyFill="1" applyBorder="1"/>
    <xf numFmtId="0" fontId="5" fillId="15" borderId="3" xfId="0" applyFont="1" applyFill="1" applyBorder="1"/>
    <xf numFmtId="0" fontId="6" fillId="17" borderId="0" xfId="0" applyFont="1" applyFill="1"/>
    <xf numFmtId="0" fontId="5" fillId="16" borderId="3" xfId="0" applyFont="1" applyFill="1" applyBorder="1"/>
    <xf numFmtId="0" fontId="5" fillId="3" borderId="31" xfId="0" applyFont="1" applyFill="1" applyBorder="1" applyAlignment="1">
      <alignment horizontal="center"/>
    </xf>
    <xf numFmtId="165" fontId="1" fillId="0" borderId="19" xfId="0" applyNumberFormat="1" applyFont="1" applyBorder="1"/>
    <xf numFmtId="0" fontId="5" fillId="3" borderId="32" xfId="0" applyFont="1" applyFill="1" applyBorder="1" applyAlignment="1">
      <alignment horizont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9" xfId="0" applyNumberFormat="1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center"/>
    </xf>
    <xf numFmtId="165" fontId="1" fillId="0" borderId="20" xfId="0" applyNumberFormat="1" applyFont="1" applyBorder="1"/>
    <xf numFmtId="165" fontId="1" fillId="0" borderId="10" xfId="0" applyNumberFormat="1" applyFont="1" applyBorder="1"/>
    <xf numFmtId="165" fontId="5" fillId="16" borderId="23" xfId="0" applyNumberFormat="1" applyFont="1" applyFill="1" applyBorder="1" applyAlignment="1">
      <alignment horizontal="center"/>
    </xf>
    <xf numFmtId="165" fontId="5" fillId="16" borderId="24" xfId="0" applyNumberFormat="1" applyFont="1" applyFill="1" applyBorder="1" applyAlignment="1">
      <alignment horizontal="center"/>
    </xf>
    <xf numFmtId="165" fontId="5" fillId="16" borderId="33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165" fontId="5" fillId="14" borderId="23" xfId="0" applyNumberFormat="1" applyFont="1" applyFill="1" applyBorder="1" applyAlignment="1">
      <alignment horizontal="center"/>
    </xf>
    <xf numFmtId="165" fontId="5" fillId="14" borderId="24" xfId="0" applyNumberFormat="1" applyFont="1" applyFill="1" applyBorder="1" applyAlignment="1">
      <alignment horizontal="center"/>
    </xf>
    <xf numFmtId="165" fontId="5" fillId="14" borderId="33" xfId="0" applyNumberFormat="1" applyFont="1" applyFill="1" applyBorder="1" applyAlignment="1">
      <alignment horizontal="center"/>
    </xf>
    <xf numFmtId="0" fontId="5" fillId="15" borderId="0" xfId="0" applyFont="1" applyFill="1" applyBorder="1" applyAlignment="1">
      <alignment horizontal="center"/>
    </xf>
    <xf numFmtId="165" fontId="5" fillId="15" borderId="23" xfId="0" applyNumberFormat="1" applyFont="1" applyFill="1" applyBorder="1" applyAlignment="1">
      <alignment horizontal="center"/>
    </xf>
    <xf numFmtId="165" fontId="5" fillId="15" borderId="24" xfId="0" applyNumberFormat="1" applyFont="1" applyFill="1" applyBorder="1" applyAlignment="1">
      <alignment horizontal="center"/>
    </xf>
    <xf numFmtId="165" fontId="5" fillId="15" borderId="33" xfId="0" applyNumberFormat="1" applyFont="1" applyFill="1" applyBorder="1" applyAlignment="1">
      <alignment horizontal="center"/>
    </xf>
    <xf numFmtId="0" fontId="5" fillId="16" borderId="0" xfId="0" applyFont="1" applyFill="1" applyBorder="1" applyAlignment="1">
      <alignment horizontal="center"/>
    </xf>
    <xf numFmtId="165" fontId="5" fillId="13" borderId="23" xfId="0" applyNumberFormat="1" applyFont="1" applyFill="1" applyBorder="1" applyAlignment="1">
      <alignment horizontal="center"/>
    </xf>
    <xf numFmtId="165" fontId="5" fillId="13" borderId="24" xfId="0" applyNumberFormat="1" applyFont="1" applyFill="1" applyBorder="1" applyAlignment="1">
      <alignment horizontal="center"/>
    </xf>
    <xf numFmtId="165" fontId="5" fillId="13" borderId="33" xfId="0" applyNumberFormat="1" applyFont="1" applyFill="1" applyBorder="1" applyAlignment="1">
      <alignment horizontal="center"/>
    </xf>
    <xf numFmtId="0" fontId="5" fillId="14" borderId="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12" borderId="0" xfId="0" applyFont="1" applyFill="1" applyBorder="1" applyAlignment="1">
      <alignment horizontal="center"/>
    </xf>
    <xf numFmtId="165" fontId="5" fillId="12" borderId="23" xfId="0" applyNumberFormat="1" applyFont="1" applyFill="1" applyBorder="1" applyAlignment="1">
      <alignment horizontal="center"/>
    </xf>
    <xf numFmtId="165" fontId="5" fillId="12" borderId="24" xfId="0" applyNumberFormat="1" applyFont="1" applyFill="1" applyBorder="1" applyAlignment="1">
      <alignment horizontal="center"/>
    </xf>
    <xf numFmtId="165" fontId="5" fillId="12" borderId="33" xfId="0" applyNumberFormat="1" applyFont="1" applyFill="1" applyBorder="1" applyAlignment="1">
      <alignment horizontal="center"/>
    </xf>
    <xf numFmtId="0" fontId="5" fillId="13" borderId="0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165" fontId="5" fillId="10" borderId="23" xfId="0" applyNumberFormat="1" applyFont="1" applyFill="1" applyBorder="1" applyAlignment="1">
      <alignment horizontal="center"/>
    </xf>
    <xf numFmtId="165" fontId="5" fillId="10" borderId="24" xfId="0" applyNumberFormat="1" applyFont="1" applyFill="1" applyBorder="1" applyAlignment="1">
      <alignment horizontal="center"/>
    </xf>
    <xf numFmtId="165" fontId="5" fillId="10" borderId="33" xfId="0" applyNumberFormat="1" applyFont="1" applyFill="1" applyBorder="1" applyAlignment="1">
      <alignment horizontal="center"/>
    </xf>
    <xf numFmtId="0" fontId="5" fillId="11" borderId="0" xfId="0" applyFont="1" applyFill="1" applyBorder="1" applyAlignment="1">
      <alignment horizontal="center"/>
    </xf>
    <xf numFmtId="165" fontId="5" fillId="11" borderId="23" xfId="0" applyNumberFormat="1" applyFont="1" applyFill="1" applyBorder="1" applyAlignment="1">
      <alignment horizontal="center"/>
    </xf>
    <xf numFmtId="165" fontId="5" fillId="11" borderId="24" xfId="0" applyNumberFormat="1" applyFont="1" applyFill="1" applyBorder="1" applyAlignment="1">
      <alignment horizontal="center"/>
    </xf>
    <xf numFmtId="165" fontId="5" fillId="11" borderId="33" xfId="0" applyNumberFormat="1" applyFont="1" applyFill="1" applyBorder="1" applyAlignment="1">
      <alignment horizontal="center"/>
    </xf>
    <xf numFmtId="165" fontId="5" fillId="8" borderId="23" xfId="0" applyNumberFormat="1" applyFont="1" applyFill="1" applyBorder="1" applyAlignment="1">
      <alignment horizontal="center"/>
    </xf>
    <xf numFmtId="165" fontId="5" fillId="8" borderId="24" xfId="0" applyNumberFormat="1" applyFont="1" applyFill="1" applyBorder="1" applyAlignment="1">
      <alignment horizontal="center"/>
    </xf>
    <xf numFmtId="165" fontId="5" fillId="8" borderId="33" xfId="0" applyNumberFormat="1" applyFont="1" applyFill="1" applyBorder="1" applyAlignment="1">
      <alignment horizontal="center"/>
    </xf>
    <xf numFmtId="0" fontId="5" fillId="9" borderId="0" xfId="0" applyFont="1" applyFill="1" applyBorder="1" applyAlignment="1">
      <alignment horizontal="center"/>
    </xf>
    <xf numFmtId="165" fontId="5" fillId="9" borderId="23" xfId="0" applyNumberFormat="1" applyFont="1" applyFill="1" applyBorder="1" applyAlignment="1">
      <alignment horizontal="center"/>
    </xf>
    <xf numFmtId="165" fontId="5" fillId="9" borderId="24" xfId="0" applyNumberFormat="1" applyFont="1" applyFill="1" applyBorder="1" applyAlignment="1">
      <alignment horizontal="center"/>
    </xf>
    <xf numFmtId="165" fontId="5" fillId="9" borderId="33" xfId="0" applyNumberFormat="1" applyFont="1" applyFill="1" applyBorder="1" applyAlignment="1">
      <alignment horizontal="center"/>
    </xf>
    <xf numFmtId="0" fontId="5" fillId="10" borderId="0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165" fontId="1" fillId="4" borderId="16" xfId="0" applyNumberFormat="1" applyFont="1" applyFill="1" applyBorder="1" applyAlignment="1">
      <alignment horizontal="center"/>
    </xf>
    <xf numFmtId="165" fontId="1" fillId="4" borderId="17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9" xfId="0" applyNumberFormat="1" applyFont="1" applyFill="1" applyBorder="1" applyAlignment="1">
      <alignment horizontal="center"/>
    </xf>
    <xf numFmtId="165" fontId="1" fillId="4" borderId="20" xfId="0" applyNumberFormat="1" applyFont="1" applyFill="1" applyBorder="1" applyAlignment="1">
      <alignment horizontal="center"/>
    </xf>
    <xf numFmtId="4" fontId="5" fillId="7" borderId="23" xfId="0" applyNumberFormat="1" applyFont="1" applyFill="1" applyBorder="1" applyAlignment="1">
      <alignment horizontal="center"/>
    </xf>
    <xf numFmtId="4" fontId="5" fillId="7" borderId="24" xfId="0" applyNumberFormat="1" applyFont="1" applyFill="1" applyBorder="1" applyAlignment="1">
      <alignment horizontal="center"/>
    </xf>
    <xf numFmtId="4" fontId="5" fillId="7" borderId="33" xfId="0" applyNumberFormat="1" applyFont="1" applyFill="1" applyBorder="1" applyAlignment="1">
      <alignment horizontal="center"/>
    </xf>
    <xf numFmtId="0" fontId="5" fillId="8" borderId="0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5" fillId="7" borderId="0" xfId="0" applyFont="1" applyFill="1" applyBorder="1" applyAlignment="1">
      <alignment horizontal="center"/>
    </xf>
    <xf numFmtId="165" fontId="5" fillId="5" borderId="23" xfId="0" applyNumberFormat="1" applyFont="1" applyFill="1" applyBorder="1" applyAlignment="1">
      <alignment horizontal="center"/>
    </xf>
    <xf numFmtId="165" fontId="5" fillId="5" borderId="24" xfId="0" applyNumberFormat="1" applyFont="1" applyFill="1" applyBorder="1" applyAlignment="1">
      <alignment horizontal="center"/>
    </xf>
    <xf numFmtId="165" fontId="5" fillId="5" borderId="33" xfId="0" applyNumberFormat="1" applyFont="1" applyFill="1" applyBorder="1" applyAlignment="1">
      <alignment horizontal="center"/>
    </xf>
    <xf numFmtId="165" fontId="5" fillId="6" borderId="23" xfId="0" applyNumberFormat="1" applyFont="1" applyFill="1" applyBorder="1" applyAlignment="1">
      <alignment horizontal="center"/>
    </xf>
    <xf numFmtId="165" fontId="5" fillId="6" borderId="24" xfId="0" applyNumberFormat="1" applyFont="1" applyFill="1" applyBorder="1" applyAlignment="1">
      <alignment horizontal="center"/>
    </xf>
    <xf numFmtId="165" fontId="5" fillId="6" borderId="33" xfId="0" applyNumberFormat="1" applyFont="1" applyFill="1" applyBorder="1" applyAlignment="1">
      <alignment horizontal="center"/>
    </xf>
    <xf numFmtId="0" fontId="5" fillId="3" borderId="2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116"/>
  <sheetViews>
    <sheetView tabSelected="1" topLeftCell="B25" workbookViewId="0">
      <selection activeCell="G47" sqref="G47"/>
    </sheetView>
  </sheetViews>
  <sheetFormatPr defaultRowHeight="15"/>
  <cols>
    <col min="1" max="1" width="0" hidden="1" customWidth="1"/>
    <col min="2" max="2" width="38.7109375" customWidth="1"/>
    <col min="3" max="3" width="24.7109375" customWidth="1"/>
    <col min="4" max="4" width="22.28515625" customWidth="1"/>
    <col min="5" max="5" width="26.5703125" customWidth="1"/>
    <col min="6" max="6" width="24.42578125" customWidth="1"/>
    <col min="7" max="7" width="26" customWidth="1"/>
    <col min="8" max="8" width="28.28515625" customWidth="1"/>
  </cols>
  <sheetData>
    <row r="1" spans="1:8" ht="20.25">
      <c r="A1" s="1"/>
      <c r="B1" s="148" t="s">
        <v>0</v>
      </c>
      <c r="C1" s="148"/>
      <c r="D1" s="148"/>
      <c r="E1" s="148"/>
      <c r="F1" s="1"/>
    </row>
    <row r="2" spans="1:8" ht="20.25">
      <c r="A2" s="1"/>
      <c r="B2" s="2" t="s">
        <v>1</v>
      </c>
      <c r="C2" s="3"/>
      <c r="D2" s="3"/>
      <c r="E2" s="3"/>
      <c r="F2" s="1"/>
    </row>
    <row r="3" spans="1:8" ht="20.25">
      <c r="A3" s="1"/>
      <c r="B3" s="149" t="s">
        <v>2</v>
      </c>
      <c r="C3" s="149"/>
      <c r="D3" s="149"/>
      <c r="E3" s="149"/>
      <c r="F3" s="1"/>
    </row>
    <row r="4" spans="1:8" ht="20.25">
      <c r="A4" s="1"/>
      <c r="B4" s="2"/>
      <c r="C4" s="2"/>
      <c r="D4" s="2"/>
      <c r="E4" s="2"/>
      <c r="F4" s="1"/>
    </row>
    <row r="5" spans="1:8" ht="20.25">
      <c r="A5" s="1"/>
      <c r="B5" s="149" t="s">
        <v>63</v>
      </c>
      <c r="C5" s="149"/>
      <c r="D5" s="149"/>
      <c r="E5" s="149"/>
      <c r="F5" s="1"/>
    </row>
    <row r="6" spans="1:8" ht="15.75">
      <c r="A6" s="1"/>
      <c r="B6" s="1"/>
      <c r="C6" s="1"/>
      <c r="D6" s="1"/>
      <c r="E6" s="1"/>
      <c r="F6" s="1"/>
    </row>
    <row r="7" spans="1:8" ht="20.25">
      <c r="A7" s="1"/>
      <c r="B7" s="147" t="s">
        <v>64</v>
      </c>
      <c r="C7" s="147"/>
      <c r="D7" s="147"/>
      <c r="E7" s="147"/>
      <c r="F7" s="147"/>
      <c r="G7" s="147"/>
      <c r="H7" s="147"/>
    </row>
    <row r="8" spans="1:8" ht="15.75">
      <c r="A8" s="1"/>
      <c r="B8" s="4"/>
      <c r="C8" s="4"/>
      <c r="D8" s="4"/>
      <c r="E8" s="4"/>
      <c r="F8" s="1"/>
    </row>
    <row r="9" spans="1:8" ht="16.5" thickBot="1">
      <c r="A9" s="1"/>
      <c r="B9" s="146" t="s">
        <v>3</v>
      </c>
      <c r="C9" s="146"/>
      <c r="D9" s="146"/>
      <c r="E9" s="146"/>
      <c r="F9" s="146"/>
      <c r="G9" s="146"/>
      <c r="H9" s="146"/>
    </row>
    <row r="10" spans="1:8" ht="16.5" thickBot="1">
      <c r="A10" s="5"/>
      <c r="B10" s="109" t="s">
        <v>4</v>
      </c>
      <c r="C10" s="82" t="s">
        <v>5</v>
      </c>
      <c r="D10" s="83"/>
      <c r="E10" s="83"/>
      <c r="F10" s="83"/>
      <c r="G10" s="83"/>
      <c r="H10" s="84"/>
    </row>
    <row r="11" spans="1:8" ht="16.5" thickBot="1">
      <c r="A11" s="6"/>
      <c r="B11" s="145"/>
      <c r="C11" s="62" t="s">
        <v>6</v>
      </c>
      <c r="D11" s="63" t="s">
        <v>7</v>
      </c>
      <c r="E11" s="63" t="s">
        <v>8</v>
      </c>
      <c r="F11" s="71" t="s">
        <v>60</v>
      </c>
      <c r="G11" s="71" t="s">
        <v>61</v>
      </c>
      <c r="H11" s="71" t="s">
        <v>62</v>
      </c>
    </row>
    <row r="12" spans="1:8" ht="15.75">
      <c r="A12" s="7"/>
      <c r="B12" s="8" t="s">
        <v>9</v>
      </c>
      <c r="C12" s="9">
        <v>449579.09</v>
      </c>
      <c r="D12" s="9">
        <v>450363.34</v>
      </c>
      <c r="E12" s="9">
        <v>463765.35</v>
      </c>
      <c r="F12" s="46">
        <v>464856.98</v>
      </c>
      <c r="G12" s="46">
        <v>452327.32</v>
      </c>
      <c r="H12" s="23">
        <v>454733.99</v>
      </c>
    </row>
    <row r="13" spans="1:8" ht="15.75">
      <c r="A13" s="10"/>
      <c r="B13" s="11" t="s">
        <v>10</v>
      </c>
      <c r="C13" s="12">
        <v>4507.25</v>
      </c>
      <c r="D13" s="12">
        <v>6508.17</v>
      </c>
      <c r="E13" s="12">
        <v>9193.33</v>
      </c>
      <c r="F13" s="49">
        <v>8602.15</v>
      </c>
      <c r="G13" s="49">
        <v>8219.51</v>
      </c>
      <c r="H13" s="26">
        <v>8988.06</v>
      </c>
    </row>
    <row r="14" spans="1:8" ht="15.75">
      <c r="A14" s="10"/>
      <c r="B14" s="11" t="s">
        <v>11</v>
      </c>
      <c r="C14" s="12">
        <v>1125</v>
      </c>
      <c r="D14" s="12">
        <v>1218.75</v>
      </c>
      <c r="E14" s="12">
        <v>1218.75</v>
      </c>
      <c r="F14" s="49">
        <v>0</v>
      </c>
      <c r="G14" s="49">
        <v>0</v>
      </c>
      <c r="H14" s="26">
        <v>2437.5</v>
      </c>
    </row>
    <row r="15" spans="1:8" ht="15.75">
      <c r="A15" s="13"/>
      <c r="B15" s="14" t="s">
        <v>12</v>
      </c>
      <c r="C15" s="15">
        <v>23750</v>
      </c>
      <c r="D15" s="15">
        <v>0</v>
      </c>
      <c r="E15" s="15">
        <v>0</v>
      </c>
      <c r="F15" s="49">
        <v>0</v>
      </c>
      <c r="G15" s="49">
        <v>0</v>
      </c>
      <c r="H15" s="26">
        <f>42000+1500</f>
        <v>43500</v>
      </c>
    </row>
    <row r="16" spans="1:8" ht="15.75">
      <c r="A16" s="13"/>
      <c r="B16" s="14" t="s">
        <v>69</v>
      </c>
      <c r="C16" s="15">
        <v>0</v>
      </c>
      <c r="D16" s="15">
        <v>0</v>
      </c>
      <c r="E16" s="15">
        <v>0</v>
      </c>
      <c r="F16" s="49">
        <v>0</v>
      </c>
      <c r="G16" s="49">
        <v>0</v>
      </c>
      <c r="H16" s="26">
        <v>0</v>
      </c>
    </row>
    <row r="17" spans="1:8" ht="15.75">
      <c r="A17" s="13"/>
      <c r="B17" s="14" t="s">
        <v>13</v>
      </c>
      <c r="C17" s="15">
        <v>3398.7</v>
      </c>
      <c r="D17" s="15">
        <v>0</v>
      </c>
      <c r="E17" s="15">
        <v>0</v>
      </c>
      <c r="F17" s="49">
        <v>0</v>
      </c>
      <c r="G17" s="49">
        <v>0</v>
      </c>
      <c r="H17" s="26">
        <v>0</v>
      </c>
    </row>
    <row r="18" spans="1:8" ht="15.75">
      <c r="A18" s="13"/>
      <c r="B18" s="14" t="s">
        <v>14</v>
      </c>
      <c r="C18" s="15">
        <v>4150.47</v>
      </c>
      <c r="D18" s="15">
        <v>3651.4</v>
      </c>
      <c r="E18" s="15">
        <v>0</v>
      </c>
      <c r="F18" s="49">
        <v>0</v>
      </c>
      <c r="G18" s="49">
        <v>0</v>
      </c>
      <c r="H18" s="26">
        <v>0</v>
      </c>
    </row>
    <row r="19" spans="1:8" ht="15.75">
      <c r="A19" s="13"/>
      <c r="B19" s="14" t="s">
        <v>15</v>
      </c>
      <c r="C19" s="15">
        <v>0</v>
      </c>
      <c r="D19" s="15">
        <v>0</v>
      </c>
      <c r="E19" s="15">
        <v>0</v>
      </c>
      <c r="F19" s="49">
        <v>0</v>
      </c>
      <c r="G19" s="49">
        <v>0</v>
      </c>
      <c r="H19" s="26">
        <v>0</v>
      </c>
    </row>
    <row r="20" spans="1:8" ht="15.75">
      <c r="A20" s="13"/>
      <c r="B20" s="14" t="s">
        <v>16</v>
      </c>
      <c r="C20" s="15">
        <v>0</v>
      </c>
      <c r="D20" s="15">
        <v>0</v>
      </c>
      <c r="E20" s="15">
        <v>0</v>
      </c>
      <c r="F20" s="49">
        <v>0</v>
      </c>
      <c r="G20" s="49">
        <v>0</v>
      </c>
      <c r="H20" s="26">
        <v>0</v>
      </c>
    </row>
    <row r="21" spans="1:8" ht="15.75">
      <c r="A21" s="13"/>
      <c r="B21" s="14" t="s">
        <v>17</v>
      </c>
      <c r="C21" s="15">
        <v>0</v>
      </c>
      <c r="D21" s="15">
        <v>0</v>
      </c>
      <c r="E21" s="15">
        <v>0</v>
      </c>
      <c r="F21" s="49">
        <v>0</v>
      </c>
      <c r="G21" s="49">
        <v>0</v>
      </c>
      <c r="H21" s="26">
        <v>0</v>
      </c>
    </row>
    <row r="22" spans="1:8" ht="16.5" thickBot="1">
      <c r="A22" s="16"/>
      <c r="B22" s="17" t="s">
        <v>18</v>
      </c>
      <c r="C22" s="18">
        <v>0</v>
      </c>
      <c r="D22" s="18">
        <v>0</v>
      </c>
      <c r="E22" s="18">
        <v>0</v>
      </c>
      <c r="F22" s="72">
        <v>0</v>
      </c>
      <c r="G22" s="72">
        <v>0</v>
      </c>
      <c r="H22" s="77">
        <v>0</v>
      </c>
    </row>
    <row r="23" spans="1:8" ht="16.5" thickBot="1">
      <c r="A23" s="1"/>
      <c r="B23" s="19"/>
      <c r="C23" s="20"/>
      <c r="D23" s="20"/>
      <c r="E23" s="20"/>
      <c r="F23" s="1"/>
    </row>
    <row r="24" spans="1:8" ht="15.75">
      <c r="A24" s="21"/>
      <c r="B24" s="22" t="s">
        <v>65</v>
      </c>
      <c r="C24" s="23">
        <f>C12+D12+E12+F12+G12+H12</f>
        <v>2735626.0700000003</v>
      </c>
      <c r="D24" s="1"/>
      <c r="E24" s="1"/>
      <c r="F24" s="1"/>
    </row>
    <row r="25" spans="1:8" ht="15.75">
      <c r="A25" s="24"/>
      <c r="B25" s="25" t="s">
        <v>66</v>
      </c>
      <c r="C25" s="26">
        <f>C13+D13+E13+F13+G13+H13</f>
        <v>46018.47</v>
      </c>
      <c r="D25" s="1"/>
      <c r="E25" s="27"/>
      <c r="F25" s="1"/>
    </row>
    <row r="26" spans="1:8" ht="15.75">
      <c r="A26" s="24"/>
      <c r="B26" s="28" t="s">
        <v>67</v>
      </c>
      <c r="C26" s="26">
        <f>C14+D14+E14+F14+G14+H14</f>
        <v>6000</v>
      </c>
      <c r="D26" s="1"/>
      <c r="E26" s="1"/>
      <c r="F26" s="1"/>
    </row>
    <row r="27" spans="1:8" ht="48" thickBot="1">
      <c r="A27" s="24"/>
      <c r="B27" s="29" t="s">
        <v>19</v>
      </c>
      <c r="C27" s="30">
        <f>C15+C16+C17+C18+C19+C20+C21+C22+D15+D16+D17+D18+D19+D20+D21+D22+E15+E16+E17+E18+E19+E20+E21+E22+F15+F16+F17+F18+F19+F20+F21+F22+G15+G16+G17+G18+G19+G20+G21+G22+H15+H16+H17+H18+H19+H20+H21+H22</f>
        <v>78450.570000000007</v>
      </c>
      <c r="D27" s="1"/>
      <c r="E27" s="1"/>
      <c r="F27" s="1"/>
    </row>
    <row r="28" spans="1:8" ht="16.5" thickBot="1">
      <c r="A28" s="31"/>
      <c r="B28" s="32" t="s">
        <v>20</v>
      </c>
      <c r="C28" s="33">
        <f>SUM(C24:C27)</f>
        <v>2866095.1100000003</v>
      </c>
      <c r="D28" s="1"/>
      <c r="E28" s="1"/>
      <c r="F28" s="1"/>
    </row>
    <row r="29" spans="1:8" ht="15.75">
      <c r="A29" s="1"/>
      <c r="B29" s="1"/>
      <c r="C29" s="1"/>
      <c r="D29" s="1"/>
      <c r="E29" s="1"/>
      <c r="F29" s="1"/>
    </row>
    <row r="30" spans="1:8" ht="16.5" thickBot="1">
      <c r="A30" s="1"/>
      <c r="B30" s="136" t="s">
        <v>21</v>
      </c>
      <c r="C30" s="136"/>
      <c r="D30" s="136"/>
      <c r="E30" s="136"/>
      <c r="F30" s="136"/>
      <c r="G30" s="136"/>
      <c r="H30" s="136"/>
    </row>
    <row r="31" spans="1:8" ht="16.5" thickBot="1">
      <c r="A31" s="1"/>
      <c r="B31" s="109" t="s">
        <v>22</v>
      </c>
      <c r="C31" s="82" t="s">
        <v>5</v>
      </c>
      <c r="D31" s="83"/>
      <c r="E31" s="83"/>
      <c r="F31" s="83"/>
      <c r="G31" s="83"/>
      <c r="H31" s="84"/>
    </row>
    <row r="32" spans="1:8" ht="16.5" thickBot="1">
      <c r="A32" s="1"/>
      <c r="B32" s="110"/>
      <c r="C32" s="62" t="s">
        <v>6</v>
      </c>
      <c r="D32" s="63" t="s">
        <v>7</v>
      </c>
      <c r="E32" s="63" t="s">
        <v>8</v>
      </c>
      <c r="F32" s="71" t="s">
        <v>60</v>
      </c>
      <c r="G32" s="71" t="s">
        <v>61</v>
      </c>
      <c r="H32" s="73" t="s">
        <v>62</v>
      </c>
    </row>
    <row r="33" spans="1:8" ht="16.5" thickBot="1">
      <c r="A33" s="1"/>
      <c r="B33" s="24" t="s">
        <v>9</v>
      </c>
      <c r="C33" s="65">
        <v>43606.879999999997</v>
      </c>
      <c r="D33" s="66">
        <v>0</v>
      </c>
      <c r="E33" s="66">
        <v>0</v>
      </c>
      <c r="F33" s="66">
        <v>0</v>
      </c>
      <c r="G33" s="66">
        <v>0</v>
      </c>
      <c r="H33" s="78">
        <v>0</v>
      </c>
    </row>
    <row r="34" spans="1:8" ht="16.5" thickBot="1">
      <c r="A34" s="34"/>
      <c r="B34" s="35" t="s">
        <v>20</v>
      </c>
      <c r="C34" s="139">
        <f>C33+D33+E33+F33+G33+H33</f>
        <v>43606.879999999997</v>
      </c>
      <c r="D34" s="140"/>
      <c r="E34" s="140"/>
      <c r="F34" s="140"/>
      <c r="G34" s="140"/>
      <c r="H34" s="141"/>
    </row>
    <row r="35" spans="1:8" ht="15.75">
      <c r="A35" s="1"/>
      <c r="B35" s="1"/>
      <c r="C35" s="1"/>
      <c r="D35" s="1"/>
      <c r="E35" s="1"/>
      <c r="F35" s="1"/>
    </row>
    <row r="36" spans="1:8" ht="16.5" thickBot="1">
      <c r="A36" s="1"/>
      <c r="B36" s="137" t="s">
        <v>23</v>
      </c>
      <c r="C36" s="137"/>
      <c r="D36" s="137"/>
      <c r="E36" s="137"/>
      <c r="F36" s="137"/>
      <c r="G36" s="137"/>
      <c r="H36" s="137"/>
    </row>
    <row r="37" spans="1:8" ht="16.5" thickBot="1">
      <c r="A37" s="1"/>
      <c r="B37" s="109" t="s">
        <v>24</v>
      </c>
      <c r="C37" s="82" t="s">
        <v>5</v>
      </c>
      <c r="D37" s="83"/>
      <c r="E37" s="83"/>
      <c r="F37" s="83"/>
      <c r="G37" s="83"/>
      <c r="H37" s="84"/>
    </row>
    <row r="38" spans="1:8" ht="16.5" thickBot="1">
      <c r="A38" s="1"/>
      <c r="B38" s="110"/>
      <c r="C38" s="62" t="s">
        <v>6</v>
      </c>
      <c r="D38" s="63" t="s">
        <v>7</v>
      </c>
      <c r="E38" s="63" t="s">
        <v>8</v>
      </c>
      <c r="F38" s="71" t="s">
        <v>60</v>
      </c>
      <c r="G38" s="71" t="s">
        <v>61</v>
      </c>
      <c r="H38" s="73" t="s">
        <v>62</v>
      </c>
    </row>
    <row r="39" spans="1:8" ht="15.75">
      <c r="A39" s="1"/>
      <c r="B39" s="36" t="s">
        <v>25</v>
      </c>
      <c r="C39" s="37">
        <v>0</v>
      </c>
      <c r="D39" s="38">
        <v>0</v>
      </c>
      <c r="E39" s="74">
        <v>0</v>
      </c>
      <c r="F39" s="46">
        <v>0</v>
      </c>
      <c r="G39" s="46">
        <v>0</v>
      </c>
      <c r="H39" s="23">
        <v>0</v>
      </c>
    </row>
    <row r="40" spans="1:8" ht="16.5" thickBot="1">
      <c r="A40" s="1"/>
      <c r="B40" s="39" t="s">
        <v>26</v>
      </c>
      <c r="C40" s="40">
        <v>0</v>
      </c>
      <c r="D40" s="41">
        <v>0</v>
      </c>
      <c r="E40" s="75">
        <v>0</v>
      </c>
      <c r="F40" s="72">
        <v>0</v>
      </c>
      <c r="G40" s="72">
        <v>0</v>
      </c>
      <c r="H40" s="77">
        <v>0</v>
      </c>
    </row>
    <row r="41" spans="1:8" ht="16.5" thickBot="1">
      <c r="A41" s="34"/>
      <c r="B41" s="42" t="s">
        <v>20</v>
      </c>
      <c r="C41" s="142">
        <f>C39+D39+E39+C40+D40+E40+F39+F40+G39+G40+H39+H40</f>
        <v>0</v>
      </c>
      <c r="D41" s="143"/>
      <c r="E41" s="143"/>
      <c r="F41" s="143"/>
      <c r="G41" s="143"/>
      <c r="H41" s="144"/>
    </row>
    <row r="42" spans="1:8" ht="15.75">
      <c r="A42" s="1"/>
      <c r="B42" s="1"/>
      <c r="C42" s="1"/>
      <c r="D42" s="1"/>
      <c r="E42" s="1"/>
      <c r="F42" s="1"/>
    </row>
    <row r="43" spans="1:8" ht="16.5" thickBot="1">
      <c r="A43" s="1"/>
      <c r="B43" s="138" t="s">
        <v>27</v>
      </c>
      <c r="C43" s="138"/>
      <c r="D43" s="138"/>
      <c r="E43" s="138"/>
      <c r="F43" s="138"/>
      <c r="G43" s="138"/>
      <c r="H43" s="138"/>
    </row>
    <row r="44" spans="1:8" ht="16.5" thickBot="1">
      <c r="A44" s="7"/>
      <c r="B44" s="85" t="s">
        <v>28</v>
      </c>
      <c r="C44" s="82" t="s">
        <v>5</v>
      </c>
      <c r="D44" s="83"/>
      <c r="E44" s="83"/>
      <c r="F44" s="83"/>
      <c r="G44" s="83"/>
      <c r="H44" s="84"/>
    </row>
    <row r="45" spans="1:8" ht="16.5" thickBot="1">
      <c r="A45" s="43"/>
      <c r="B45" s="86"/>
      <c r="C45" s="62" t="s">
        <v>6</v>
      </c>
      <c r="D45" s="63" t="s">
        <v>7</v>
      </c>
      <c r="E45" s="63" t="s">
        <v>8</v>
      </c>
      <c r="F45" s="71" t="s">
        <v>60</v>
      </c>
      <c r="G45" s="71" t="s">
        <v>61</v>
      </c>
      <c r="H45" s="73" t="s">
        <v>62</v>
      </c>
    </row>
    <row r="46" spans="1:8" ht="15.75">
      <c r="A46" s="7"/>
      <c r="B46" s="44" t="s">
        <v>29</v>
      </c>
      <c r="C46" s="45">
        <v>30000</v>
      </c>
      <c r="D46" s="46">
        <v>40000</v>
      </c>
      <c r="E46" s="46">
        <v>50000</v>
      </c>
      <c r="F46" s="46">
        <v>20000</v>
      </c>
      <c r="G46" s="46">
        <v>0</v>
      </c>
      <c r="H46" s="23">
        <f>20000+20000</f>
        <v>40000</v>
      </c>
    </row>
    <row r="47" spans="1:8" ht="15.75">
      <c r="A47" s="10"/>
      <c r="B47" s="47" t="s">
        <v>30</v>
      </c>
      <c r="C47" s="48">
        <v>24018.43</v>
      </c>
      <c r="D47" s="49">
        <v>0</v>
      </c>
      <c r="E47" s="49">
        <v>26820.25</v>
      </c>
      <c r="F47" s="49">
        <f>21860.14+19752.15</f>
        <v>41612.29</v>
      </c>
      <c r="G47" s="49">
        <v>0</v>
      </c>
      <c r="H47" s="26">
        <f>12115.33+8483.73</f>
        <v>20599.059999999998</v>
      </c>
    </row>
    <row r="48" spans="1:8" ht="15.75">
      <c r="A48" s="10"/>
      <c r="B48" s="47" t="s">
        <v>31</v>
      </c>
      <c r="C48" s="48">
        <v>0</v>
      </c>
      <c r="D48" s="49">
        <v>46012.2</v>
      </c>
      <c r="E48" s="49">
        <v>45796.2</v>
      </c>
      <c r="F48" s="49">
        <v>35723.160000000003</v>
      </c>
      <c r="G48" s="49">
        <v>1670</v>
      </c>
      <c r="H48" s="26">
        <v>1690</v>
      </c>
    </row>
    <row r="49" spans="1:8" ht="15.75">
      <c r="A49" s="10"/>
      <c r="B49" s="47" t="s">
        <v>32</v>
      </c>
      <c r="C49" s="48">
        <v>0</v>
      </c>
      <c r="D49" s="49">
        <v>0</v>
      </c>
      <c r="E49" s="49">
        <v>0</v>
      </c>
      <c r="F49" s="49">
        <v>0</v>
      </c>
      <c r="G49" s="49"/>
      <c r="H49" s="26"/>
    </row>
    <row r="50" spans="1:8" ht="15.75">
      <c r="A50" s="10"/>
      <c r="B50" s="47" t="s">
        <v>29</v>
      </c>
      <c r="C50" s="126">
        <f>C46+D46+E46+F46+G46+H46</f>
        <v>180000</v>
      </c>
      <c r="D50" s="127"/>
      <c r="E50" s="127"/>
      <c r="F50" s="127"/>
      <c r="G50" s="127"/>
      <c r="H50" s="128"/>
    </row>
    <row r="51" spans="1:8" ht="15.75">
      <c r="A51" s="10"/>
      <c r="B51" s="47" t="s">
        <v>30</v>
      </c>
      <c r="C51" s="126">
        <f>C47+D47+E47+F47+G47+H47</f>
        <v>113050.03</v>
      </c>
      <c r="D51" s="127"/>
      <c r="E51" s="127"/>
      <c r="F51" s="127"/>
      <c r="G51" s="127"/>
      <c r="H51" s="128"/>
    </row>
    <row r="52" spans="1:8" ht="15.75">
      <c r="A52" s="43"/>
      <c r="B52" s="39" t="s">
        <v>31</v>
      </c>
      <c r="C52" s="126">
        <f>C48+D48+E48+F48+G48+H48</f>
        <v>130891.56</v>
      </c>
      <c r="D52" s="127"/>
      <c r="E52" s="127"/>
      <c r="F52" s="127"/>
      <c r="G52" s="127"/>
      <c r="H52" s="128"/>
    </row>
    <row r="53" spans="1:8" ht="16.5" thickBot="1">
      <c r="A53" s="50"/>
      <c r="B53" s="51" t="s">
        <v>32</v>
      </c>
      <c r="C53" s="129">
        <f>C49+D49+E49+F49+G49+H49</f>
        <v>0</v>
      </c>
      <c r="D53" s="130"/>
      <c r="E53" s="130"/>
      <c r="F53" s="130"/>
      <c r="G53" s="130"/>
      <c r="H53" s="131"/>
    </row>
    <row r="54" spans="1:8" ht="16.5" thickBot="1">
      <c r="A54" s="31"/>
      <c r="B54" s="52" t="s">
        <v>20</v>
      </c>
      <c r="C54" s="132">
        <f>SUM(C50:C53)</f>
        <v>423941.59</v>
      </c>
      <c r="D54" s="133"/>
      <c r="E54" s="133"/>
      <c r="F54" s="133"/>
      <c r="G54" s="133"/>
      <c r="H54" s="134"/>
    </row>
    <row r="55" spans="1:8" ht="15.75">
      <c r="A55" s="1"/>
      <c r="B55" s="1"/>
      <c r="C55" s="1"/>
      <c r="D55" s="1"/>
      <c r="E55" s="1"/>
      <c r="F55" s="1"/>
    </row>
    <row r="56" spans="1:8" ht="16.5" thickBot="1">
      <c r="A56" s="1"/>
      <c r="B56" s="135" t="s">
        <v>33</v>
      </c>
      <c r="C56" s="135"/>
      <c r="D56" s="135"/>
      <c r="E56" s="135"/>
      <c r="F56" s="135"/>
      <c r="G56" s="135"/>
      <c r="H56" s="135"/>
    </row>
    <row r="57" spans="1:8" ht="16.5" thickBot="1">
      <c r="A57" s="1"/>
      <c r="B57" s="109" t="s">
        <v>34</v>
      </c>
      <c r="C57" s="82" t="s">
        <v>5</v>
      </c>
      <c r="D57" s="83"/>
      <c r="E57" s="83"/>
      <c r="F57" s="83"/>
      <c r="G57" s="83"/>
      <c r="H57" s="84"/>
    </row>
    <row r="58" spans="1:8" ht="16.5" thickBot="1">
      <c r="A58" s="1"/>
      <c r="B58" s="110"/>
      <c r="C58" s="62" t="s">
        <v>6</v>
      </c>
      <c r="D58" s="63" t="s">
        <v>7</v>
      </c>
      <c r="E58" s="63" t="s">
        <v>8</v>
      </c>
      <c r="F58" s="71" t="s">
        <v>60</v>
      </c>
      <c r="G58" s="71" t="s">
        <v>61</v>
      </c>
      <c r="H58" s="73" t="s">
        <v>62</v>
      </c>
    </row>
    <row r="59" spans="1:8" ht="16.5" thickBot="1">
      <c r="A59" s="1"/>
      <c r="B59" s="24" t="s">
        <v>35</v>
      </c>
      <c r="C59" s="65">
        <v>0</v>
      </c>
      <c r="D59" s="66">
        <v>0</v>
      </c>
      <c r="E59" s="66">
        <v>0</v>
      </c>
      <c r="F59" s="66">
        <v>0</v>
      </c>
      <c r="G59" s="66">
        <v>0</v>
      </c>
      <c r="H59" s="78">
        <v>0</v>
      </c>
    </row>
    <row r="60" spans="1:8" ht="16.5" thickBot="1">
      <c r="A60" s="1"/>
      <c r="B60" s="53" t="s">
        <v>20</v>
      </c>
      <c r="C60" s="118">
        <f>C59+D59+E59+F59+G59+H59</f>
        <v>0</v>
      </c>
      <c r="D60" s="119"/>
      <c r="E60" s="119"/>
      <c r="F60" s="119"/>
      <c r="G60" s="119"/>
      <c r="H60" s="120"/>
    </row>
    <row r="61" spans="1:8" ht="15.75">
      <c r="A61" s="1"/>
      <c r="B61" s="1"/>
      <c r="C61" s="1"/>
      <c r="D61" s="1"/>
      <c r="E61" s="1"/>
      <c r="F61" s="1"/>
    </row>
    <row r="62" spans="1:8" ht="16.5" thickBot="1">
      <c r="A62" s="1"/>
      <c r="B62" s="121" t="s">
        <v>21</v>
      </c>
      <c r="C62" s="121"/>
      <c r="D62" s="121"/>
      <c r="E62" s="121"/>
      <c r="F62" s="121"/>
      <c r="G62" s="121"/>
      <c r="H62" s="121"/>
    </row>
    <row r="63" spans="1:8" ht="16.5" thickBot="1">
      <c r="A63" s="21"/>
      <c r="B63" s="109" t="s">
        <v>36</v>
      </c>
      <c r="C63" s="82" t="s">
        <v>5</v>
      </c>
      <c r="D63" s="83"/>
      <c r="E63" s="83"/>
      <c r="F63" s="83"/>
      <c r="G63" s="83"/>
      <c r="H63" s="84"/>
    </row>
    <row r="64" spans="1:8" ht="16.5" thickBot="1">
      <c r="A64" s="24"/>
      <c r="B64" s="110"/>
      <c r="C64" s="62" t="s">
        <v>6</v>
      </c>
      <c r="D64" s="63" t="s">
        <v>7</v>
      </c>
      <c r="E64" s="63" t="s">
        <v>8</v>
      </c>
      <c r="F64" s="71" t="s">
        <v>60</v>
      </c>
      <c r="G64" s="71" t="s">
        <v>61</v>
      </c>
      <c r="H64" s="73" t="s">
        <v>62</v>
      </c>
    </row>
    <row r="65" spans="1:8" ht="16.5" thickBot="1">
      <c r="A65" s="24"/>
      <c r="B65" s="24" t="s">
        <v>9</v>
      </c>
      <c r="C65" s="65">
        <v>0</v>
      </c>
      <c r="D65" s="66">
        <v>0</v>
      </c>
      <c r="E65" s="66">
        <v>0</v>
      </c>
      <c r="F65" s="66">
        <v>0</v>
      </c>
      <c r="G65" s="66">
        <v>6000</v>
      </c>
      <c r="H65" s="78">
        <v>0</v>
      </c>
    </row>
    <row r="66" spans="1:8" ht="16.5" thickBot="1">
      <c r="A66" s="31"/>
      <c r="B66" s="54" t="s">
        <v>20</v>
      </c>
      <c r="C66" s="122">
        <f>C65+D65+E65+F65+G65+H65</f>
        <v>6000</v>
      </c>
      <c r="D66" s="123"/>
      <c r="E66" s="123"/>
      <c r="F66" s="123"/>
      <c r="G66" s="123"/>
      <c r="H66" s="124"/>
    </row>
    <row r="67" spans="1:8" ht="15.75">
      <c r="A67" s="1"/>
      <c r="B67" s="55"/>
      <c r="C67" s="56"/>
      <c r="D67" s="56"/>
      <c r="E67" s="56"/>
      <c r="F67" s="1"/>
    </row>
    <row r="68" spans="1:8" ht="16.5" thickBot="1">
      <c r="A68" s="1"/>
      <c r="B68" s="125" t="s">
        <v>37</v>
      </c>
      <c r="C68" s="125"/>
      <c r="D68" s="125"/>
      <c r="E68" s="125"/>
      <c r="F68" s="125"/>
      <c r="G68" s="125"/>
      <c r="H68" s="125"/>
    </row>
    <row r="69" spans="1:8" ht="16.5" thickBot="1">
      <c r="A69" s="1"/>
      <c r="B69" s="85" t="s">
        <v>38</v>
      </c>
      <c r="C69" s="82" t="s">
        <v>5</v>
      </c>
      <c r="D69" s="83"/>
      <c r="E69" s="83"/>
      <c r="F69" s="83"/>
      <c r="G69" s="83"/>
      <c r="H69" s="84"/>
    </row>
    <row r="70" spans="1:8" ht="16.5" thickBot="1">
      <c r="A70" s="1"/>
      <c r="B70" s="86"/>
      <c r="C70" s="62" t="s">
        <v>6</v>
      </c>
      <c r="D70" s="63" t="s">
        <v>7</v>
      </c>
      <c r="E70" s="63" t="s">
        <v>8</v>
      </c>
      <c r="F70" s="71" t="s">
        <v>60</v>
      </c>
      <c r="G70" s="71" t="s">
        <v>61</v>
      </c>
      <c r="H70" s="73" t="s">
        <v>62</v>
      </c>
    </row>
    <row r="71" spans="1:8" ht="16.5" thickBot="1">
      <c r="A71" s="1"/>
      <c r="B71" s="24" t="s">
        <v>39</v>
      </c>
      <c r="C71" s="65">
        <v>833.37</v>
      </c>
      <c r="D71" s="66">
        <v>0</v>
      </c>
      <c r="E71" s="66">
        <v>0</v>
      </c>
      <c r="F71" s="66">
        <v>0</v>
      </c>
      <c r="G71" s="66">
        <v>0</v>
      </c>
      <c r="H71" s="78">
        <v>0</v>
      </c>
    </row>
    <row r="72" spans="1:8" ht="16.5" thickBot="1">
      <c r="A72" s="1"/>
      <c r="B72" s="57" t="s">
        <v>20</v>
      </c>
      <c r="C72" s="111">
        <f>C71+D71+E71+F71+G71+H71</f>
        <v>833.37</v>
      </c>
      <c r="D72" s="112"/>
      <c r="E72" s="112"/>
      <c r="F72" s="112"/>
      <c r="G72" s="112"/>
      <c r="H72" s="113"/>
    </row>
    <row r="73" spans="1:8" ht="15.75">
      <c r="A73" s="1"/>
      <c r="B73" s="55"/>
      <c r="C73" s="56"/>
      <c r="D73" s="56"/>
      <c r="E73" s="56"/>
      <c r="F73" s="1"/>
    </row>
    <row r="74" spans="1:8" ht="21" thickBot="1">
      <c r="A74" s="58"/>
      <c r="B74" s="114" t="s">
        <v>40</v>
      </c>
      <c r="C74" s="114"/>
      <c r="D74" s="114"/>
      <c r="E74" s="114"/>
      <c r="F74" s="114"/>
      <c r="G74" s="114"/>
      <c r="H74" s="114"/>
    </row>
    <row r="75" spans="1:8" ht="21" thickBot="1">
      <c r="A75" s="58"/>
      <c r="B75" s="109" t="s">
        <v>41</v>
      </c>
      <c r="C75" s="82" t="s">
        <v>5</v>
      </c>
      <c r="D75" s="83"/>
      <c r="E75" s="83"/>
      <c r="F75" s="83"/>
      <c r="G75" s="83"/>
      <c r="H75" s="84"/>
    </row>
    <row r="76" spans="1:8" ht="21" thickBot="1">
      <c r="A76" s="58"/>
      <c r="B76" s="110"/>
      <c r="C76" s="62" t="s">
        <v>6</v>
      </c>
      <c r="D76" s="63" t="s">
        <v>7</v>
      </c>
      <c r="E76" s="63" t="s">
        <v>8</v>
      </c>
      <c r="F76" s="71" t="s">
        <v>60</v>
      </c>
      <c r="G76" s="71" t="s">
        <v>61</v>
      </c>
      <c r="H76" s="73" t="s">
        <v>62</v>
      </c>
    </row>
    <row r="77" spans="1:8" ht="21" thickBot="1">
      <c r="A77" s="58"/>
      <c r="B77" s="24" t="s">
        <v>42</v>
      </c>
      <c r="C77" s="65">
        <v>0</v>
      </c>
      <c r="D77" s="76">
        <v>0</v>
      </c>
      <c r="E77" s="66">
        <v>0</v>
      </c>
      <c r="F77" s="66">
        <v>0</v>
      </c>
      <c r="G77" s="66">
        <v>0</v>
      </c>
      <c r="H77" s="78">
        <v>0</v>
      </c>
    </row>
    <row r="78" spans="1:8" ht="21" thickBot="1">
      <c r="A78" s="58"/>
      <c r="B78" s="59" t="s">
        <v>20</v>
      </c>
      <c r="C78" s="115">
        <f>C77+D77+E77+F77+G77+H77</f>
        <v>0</v>
      </c>
      <c r="D78" s="116"/>
      <c r="E78" s="116"/>
      <c r="F78" s="116"/>
      <c r="G78" s="116"/>
      <c r="H78" s="117"/>
    </row>
    <row r="79" spans="1:8" ht="20.25">
      <c r="A79" s="58"/>
      <c r="B79" s="58"/>
      <c r="C79" s="58"/>
      <c r="D79" s="58"/>
      <c r="E79" s="1"/>
      <c r="F79" s="1"/>
    </row>
    <row r="80" spans="1:8" ht="21" thickBot="1">
      <c r="A80" s="58"/>
      <c r="B80" s="102" t="s">
        <v>43</v>
      </c>
      <c r="C80" s="102"/>
      <c r="D80" s="102"/>
      <c r="E80" s="102"/>
      <c r="F80" s="102"/>
      <c r="G80" s="102"/>
      <c r="H80" s="102"/>
    </row>
    <row r="81" spans="1:8" ht="21" thickBot="1">
      <c r="A81" s="58"/>
      <c r="B81" s="109" t="s">
        <v>44</v>
      </c>
      <c r="C81" s="107" t="s">
        <v>5</v>
      </c>
      <c r="D81" s="108"/>
      <c r="E81" s="108"/>
      <c r="F81" s="108"/>
      <c r="G81" s="108"/>
      <c r="H81" s="108"/>
    </row>
    <row r="82" spans="1:8" ht="21" thickBot="1">
      <c r="A82" s="58"/>
      <c r="B82" s="110"/>
      <c r="C82" s="62" t="s">
        <v>6</v>
      </c>
      <c r="D82" s="63" t="s">
        <v>7</v>
      </c>
      <c r="E82" s="63" t="s">
        <v>8</v>
      </c>
      <c r="F82" s="71" t="s">
        <v>60</v>
      </c>
      <c r="G82" s="71" t="s">
        <v>61</v>
      </c>
      <c r="H82" s="73" t="s">
        <v>62</v>
      </c>
    </row>
    <row r="83" spans="1:8" ht="21" thickBot="1">
      <c r="A83" s="58"/>
      <c r="B83" s="24" t="s">
        <v>45</v>
      </c>
      <c r="C83" s="65">
        <v>55540</v>
      </c>
      <c r="D83" s="66">
        <v>71550</v>
      </c>
      <c r="E83" s="66">
        <v>48880</v>
      </c>
      <c r="F83" s="66">
        <v>48152</v>
      </c>
      <c r="G83" s="66">
        <v>47158</v>
      </c>
      <c r="H83" s="78">
        <v>71194</v>
      </c>
    </row>
    <row r="84" spans="1:8" ht="21" thickBot="1">
      <c r="A84" s="58"/>
      <c r="B84" s="60" t="s">
        <v>20</v>
      </c>
      <c r="C84" s="103">
        <f>C83+D83+E83+F83+G83+H83</f>
        <v>342474</v>
      </c>
      <c r="D84" s="104"/>
      <c r="E84" s="104"/>
      <c r="F84" s="104"/>
      <c r="G84" s="104"/>
      <c r="H84" s="105"/>
    </row>
    <row r="85" spans="1:8" ht="20.25">
      <c r="A85" s="58"/>
      <c r="B85" s="58"/>
      <c r="C85" s="58"/>
      <c r="D85" s="58"/>
      <c r="E85" s="1"/>
      <c r="F85" s="1"/>
    </row>
    <row r="86" spans="1:8" ht="21" thickBot="1">
      <c r="A86" s="58"/>
      <c r="B86" s="106" t="s">
        <v>46</v>
      </c>
      <c r="C86" s="106"/>
      <c r="D86" s="106"/>
      <c r="E86" s="106"/>
      <c r="F86" s="106"/>
      <c r="G86" s="106"/>
      <c r="H86" s="106"/>
    </row>
    <row r="87" spans="1:8" ht="21" thickBot="1">
      <c r="A87" s="58"/>
      <c r="B87" s="85" t="s">
        <v>47</v>
      </c>
      <c r="C87" s="99" t="s">
        <v>5</v>
      </c>
      <c r="D87" s="100"/>
      <c r="E87" s="100"/>
      <c r="F87" s="100"/>
      <c r="G87" s="100"/>
      <c r="H87" s="101"/>
    </row>
    <row r="88" spans="1:8" ht="21" thickBot="1">
      <c r="A88" s="58"/>
      <c r="B88" s="86"/>
      <c r="C88" s="62" t="s">
        <v>6</v>
      </c>
      <c r="D88" s="63" t="s">
        <v>7</v>
      </c>
      <c r="E88" s="63" t="s">
        <v>8</v>
      </c>
      <c r="F88" s="71" t="s">
        <v>60</v>
      </c>
      <c r="G88" s="71" t="s">
        <v>61</v>
      </c>
      <c r="H88" s="73" t="s">
        <v>62</v>
      </c>
    </row>
    <row r="89" spans="1:8" ht="21" thickBot="1">
      <c r="A89" s="58"/>
      <c r="B89" s="24" t="s">
        <v>48</v>
      </c>
      <c r="C89" s="65">
        <v>800</v>
      </c>
      <c r="D89" s="66">
        <v>1100</v>
      </c>
      <c r="E89" s="66">
        <v>1000</v>
      </c>
      <c r="F89" s="66">
        <v>1000</v>
      </c>
      <c r="G89" s="66">
        <v>500</v>
      </c>
      <c r="H89" s="78">
        <v>1000</v>
      </c>
    </row>
    <row r="90" spans="1:8" ht="21" thickBot="1">
      <c r="A90" s="58"/>
      <c r="B90" s="61" t="s">
        <v>20</v>
      </c>
      <c r="C90" s="95">
        <f>C89+D89+E89+F89+G89+H89</f>
        <v>5400</v>
      </c>
      <c r="D90" s="96"/>
      <c r="E90" s="96"/>
      <c r="F90" s="96"/>
      <c r="G90" s="96"/>
      <c r="H90" s="97"/>
    </row>
    <row r="91" spans="1:8" ht="20.25">
      <c r="A91" s="58"/>
      <c r="B91" s="58"/>
      <c r="C91" s="58"/>
      <c r="D91" s="58"/>
      <c r="E91" s="1"/>
      <c r="F91" s="1"/>
    </row>
    <row r="92" spans="1:8" ht="21" thickBot="1">
      <c r="A92" s="58"/>
      <c r="B92" s="98" t="s">
        <v>49</v>
      </c>
      <c r="C92" s="98"/>
      <c r="D92" s="98"/>
      <c r="E92" s="98"/>
      <c r="F92" s="98"/>
      <c r="G92" s="98"/>
      <c r="H92" s="98"/>
    </row>
    <row r="93" spans="1:8" ht="21" thickBot="1">
      <c r="A93" s="58"/>
      <c r="B93" s="85" t="s">
        <v>50</v>
      </c>
      <c r="C93" s="99" t="s">
        <v>5</v>
      </c>
      <c r="D93" s="100"/>
      <c r="E93" s="100"/>
      <c r="F93" s="100"/>
      <c r="G93" s="100"/>
      <c r="H93" s="101"/>
    </row>
    <row r="94" spans="1:8" ht="21" thickBot="1">
      <c r="A94" s="58"/>
      <c r="B94" s="86"/>
      <c r="C94" s="62" t="s">
        <v>6</v>
      </c>
      <c r="D94" s="63" t="s">
        <v>7</v>
      </c>
      <c r="E94" s="64" t="s">
        <v>8</v>
      </c>
      <c r="F94" s="71" t="s">
        <v>60</v>
      </c>
      <c r="G94" s="71" t="s">
        <v>61</v>
      </c>
      <c r="H94" s="71" t="s">
        <v>62</v>
      </c>
    </row>
    <row r="95" spans="1:8" ht="21" thickBot="1">
      <c r="A95" s="58"/>
      <c r="B95" s="24" t="s">
        <v>51</v>
      </c>
      <c r="C95" s="65">
        <v>2000</v>
      </c>
      <c r="D95" s="66">
        <v>1000</v>
      </c>
      <c r="E95" s="66">
        <v>0</v>
      </c>
      <c r="F95" s="66">
        <v>0</v>
      </c>
      <c r="G95" s="66">
        <v>0</v>
      </c>
      <c r="H95" s="78">
        <v>0</v>
      </c>
    </row>
    <row r="96" spans="1:8" ht="21" thickBot="1">
      <c r="A96" s="58"/>
      <c r="B96" s="67" t="s">
        <v>20</v>
      </c>
      <c r="C96" s="87">
        <f>C95+D95+E95+F95+G95+H95</f>
        <v>3000</v>
      </c>
      <c r="D96" s="88"/>
      <c r="E96" s="88"/>
      <c r="F96" s="88"/>
      <c r="G96" s="88"/>
      <c r="H96" s="89"/>
    </row>
    <row r="97" spans="1:8" ht="20.25">
      <c r="A97" s="58"/>
      <c r="B97" s="58"/>
      <c r="C97" s="58"/>
      <c r="D97" s="58"/>
      <c r="E97" s="1"/>
      <c r="F97" s="1"/>
    </row>
    <row r="98" spans="1:8" ht="21" thickBot="1">
      <c r="A98" s="58"/>
      <c r="B98" s="90" t="s">
        <v>52</v>
      </c>
      <c r="C98" s="90"/>
      <c r="D98" s="90"/>
      <c r="E98" s="90"/>
      <c r="F98" s="90"/>
      <c r="G98" s="90"/>
      <c r="H98" s="90"/>
    </row>
    <row r="99" spans="1:8" ht="21" thickBot="1">
      <c r="A99" s="58"/>
      <c r="B99" s="85" t="s">
        <v>53</v>
      </c>
      <c r="C99" s="82" t="s">
        <v>5</v>
      </c>
      <c r="D99" s="83"/>
      <c r="E99" s="83"/>
      <c r="F99" s="83"/>
      <c r="G99" s="83"/>
      <c r="H99" s="84"/>
    </row>
    <row r="100" spans="1:8" ht="21" thickBot="1">
      <c r="A100" s="58"/>
      <c r="B100" s="86"/>
      <c r="C100" s="62" t="s">
        <v>6</v>
      </c>
      <c r="D100" s="63" t="s">
        <v>7</v>
      </c>
      <c r="E100" s="63" t="s">
        <v>8</v>
      </c>
      <c r="F100" s="71" t="s">
        <v>60</v>
      </c>
      <c r="G100" s="71" t="s">
        <v>61</v>
      </c>
      <c r="H100" s="73" t="s">
        <v>62</v>
      </c>
    </row>
    <row r="101" spans="1:8" ht="21" thickBot="1">
      <c r="A101" s="58"/>
      <c r="B101" s="24" t="s">
        <v>54</v>
      </c>
      <c r="C101" s="65">
        <v>2000</v>
      </c>
      <c r="D101" s="66">
        <v>0</v>
      </c>
      <c r="E101" s="66">
        <v>0</v>
      </c>
      <c r="F101" s="66">
        <v>0</v>
      </c>
      <c r="G101" s="66">
        <v>0</v>
      </c>
      <c r="H101" s="78">
        <v>0</v>
      </c>
    </row>
    <row r="102" spans="1:8" ht="21" thickBot="1">
      <c r="A102" s="58"/>
      <c r="B102" s="68" t="s">
        <v>20</v>
      </c>
      <c r="C102" s="91">
        <f>C101+D101+E101+F101+G101+H101</f>
        <v>2000</v>
      </c>
      <c r="D102" s="92"/>
      <c r="E102" s="92"/>
      <c r="F102" s="92"/>
      <c r="G102" s="92"/>
      <c r="H102" s="93"/>
    </row>
    <row r="103" spans="1:8" ht="20.25">
      <c r="A103" s="58"/>
      <c r="B103" s="58"/>
      <c r="C103" s="58"/>
      <c r="D103" s="58"/>
      <c r="E103" s="1"/>
      <c r="F103" s="1"/>
    </row>
    <row r="104" spans="1:8" ht="21" thickBot="1">
      <c r="A104" s="58"/>
      <c r="B104" s="94" t="s">
        <v>55</v>
      </c>
      <c r="C104" s="94"/>
      <c r="D104" s="94"/>
      <c r="E104" s="94"/>
      <c r="F104" s="94"/>
      <c r="G104" s="94"/>
      <c r="H104" s="94"/>
    </row>
    <row r="105" spans="1:8" ht="21" thickBot="1">
      <c r="A105" s="58"/>
      <c r="B105" s="85" t="s">
        <v>53</v>
      </c>
      <c r="C105" s="82" t="s">
        <v>5</v>
      </c>
      <c r="D105" s="83"/>
      <c r="E105" s="83"/>
      <c r="F105" s="83"/>
      <c r="G105" s="83"/>
      <c r="H105" s="84"/>
    </row>
    <row r="106" spans="1:8" ht="21" thickBot="1">
      <c r="A106" s="58"/>
      <c r="B106" s="86"/>
      <c r="C106" s="62" t="s">
        <v>6</v>
      </c>
      <c r="D106" s="63" t="s">
        <v>7</v>
      </c>
      <c r="E106" s="63" t="s">
        <v>8</v>
      </c>
      <c r="F106" s="71" t="s">
        <v>60</v>
      </c>
      <c r="G106" s="71" t="s">
        <v>61</v>
      </c>
      <c r="H106" s="73" t="s">
        <v>62</v>
      </c>
    </row>
    <row r="107" spans="1:8" ht="21" thickBot="1">
      <c r="A107" s="58"/>
      <c r="B107" s="24" t="s">
        <v>56</v>
      </c>
      <c r="C107" s="65">
        <v>8851.5</v>
      </c>
      <c r="D107" s="66">
        <v>8851.49</v>
      </c>
      <c r="E107" s="66">
        <v>8851.49</v>
      </c>
      <c r="F107" s="66">
        <v>8851.5</v>
      </c>
      <c r="G107" s="66">
        <v>8851.5</v>
      </c>
      <c r="H107" s="78">
        <v>8921.2099999999991</v>
      </c>
    </row>
    <row r="108" spans="1:8" ht="21" thickBot="1">
      <c r="A108" s="69"/>
      <c r="B108" s="70" t="s">
        <v>20</v>
      </c>
      <c r="C108" s="79">
        <f>C107+D107+E107+F107+G107+H107</f>
        <v>53178.689999999995</v>
      </c>
      <c r="D108" s="80"/>
      <c r="E108" s="80"/>
      <c r="F108" s="80"/>
      <c r="G108" s="80"/>
      <c r="H108" s="81"/>
    </row>
    <row r="109" spans="1:8" ht="20.25">
      <c r="A109" s="58"/>
      <c r="B109" s="58"/>
      <c r="C109" s="58"/>
      <c r="D109" s="58"/>
      <c r="E109" s="1"/>
      <c r="F109" s="1"/>
    </row>
    <row r="110" spans="1:8" ht="20.25">
      <c r="A110" s="58"/>
      <c r="B110" s="58"/>
      <c r="C110" s="58"/>
      <c r="D110" s="58"/>
      <c r="E110" s="1"/>
      <c r="F110" s="1"/>
    </row>
    <row r="111" spans="1:8" ht="20.25">
      <c r="A111" s="58"/>
      <c r="B111" s="58"/>
      <c r="C111" s="58" t="s">
        <v>57</v>
      </c>
      <c r="D111" s="58"/>
      <c r="E111" s="1"/>
      <c r="F111" s="1" t="s">
        <v>68</v>
      </c>
    </row>
    <row r="112" spans="1:8" ht="20.25">
      <c r="A112" s="58"/>
      <c r="B112" s="58"/>
      <c r="C112" s="58"/>
      <c r="D112" s="58"/>
      <c r="E112" s="1"/>
      <c r="F112" s="1"/>
    </row>
    <row r="113" spans="1:6" ht="20.25">
      <c r="A113" s="58"/>
      <c r="B113" s="58"/>
      <c r="C113" s="58"/>
      <c r="D113" s="58"/>
      <c r="E113" s="1"/>
      <c r="F113" s="1"/>
    </row>
    <row r="114" spans="1:6" ht="20.25">
      <c r="A114" s="58"/>
      <c r="B114" s="58"/>
      <c r="C114" s="58" t="s">
        <v>58</v>
      </c>
      <c r="D114" s="58"/>
      <c r="E114" s="1"/>
      <c r="F114" s="1"/>
    </row>
    <row r="115" spans="1:6" ht="20.25">
      <c r="A115" s="58"/>
      <c r="B115" s="58"/>
      <c r="C115" s="58" t="s">
        <v>59</v>
      </c>
      <c r="D115" s="58"/>
      <c r="E115" s="1"/>
      <c r="F115" s="1"/>
    </row>
    <row r="116" spans="1:6" ht="15.75">
      <c r="A116" s="1"/>
      <c r="B116" s="1"/>
      <c r="C116" s="1"/>
      <c r="D116" s="1"/>
      <c r="E116" s="1"/>
      <c r="F116" s="1"/>
    </row>
  </sheetData>
  <mergeCells count="59">
    <mergeCell ref="B10:B11"/>
    <mergeCell ref="B9:H9"/>
    <mergeCell ref="C10:H10"/>
    <mergeCell ref="B7:H7"/>
    <mergeCell ref="B1:E1"/>
    <mergeCell ref="B3:E3"/>
    <mergeCell ref="B5:E5"/>
    <mergeCell ref="B31:B32"/>
    <mergeCell ref="B37:B38"/>
    <mergeCell ref="B30:H30"/>
    <mergeCell ref="B36:H36"/>
    <mergeCell ref="B43:H43"/>
    <mergeCell ref="C34:H34"/>
    <mergeCell ref="C31:H31"/>
    <mergeCell ref="C41:H41"/>
    <mergeCell ref="C37:H37"/>
    <mergeCell ref="C44:H44"/>
    <mergeCell ref="B44:B45"/>
    <mergeCell ref="C50:H50"/>
    <mergeCell ref="C51:H51"/>
    <mergeCell ref="B57:B58"/>
    <mergeCell ref="C54:H54"/>
    <mergeCell ref="B56:H56"/>
    <mergeCell ref="C60:H60"/>
    <mergeCell ref="B62:H62"/>
    <mergeCell ref="C66:H66"/>
    <mergeCell ref="B68:H68"/>
    <mergeCell ref="C52:H52"/>
    <mergeCell ref="C53:H53"/>
    <mergeCell ref="C57:H57"/>
    <mergeCell ref="B63:B64"/>
    <mergeCell ref="C63:H63"/>
    <mergeCell ref="B80:H80"/>
    <mergeCell ref="C84:H84"/>
    <mergeCell ref="B86:H86"/>
    <mergeCell ref="C69:H69"/>
    <mergeCell ref="C75:H75"/>
    <mergeCell ref="C81:H81"/>
    <mergeCell ref="B81:B82"/>
    <mergeCell ref="B69:B70"/>
    <mergeCell ref="B75:B76"/>
    <mergeCell ref="C72:H72"/>
    <mergeCell ref="B74:H74"/>
    <mergeCell ref="C78:H78"/>
    <mergeCell ref="C96:H96"/>
    <mergeCell ref="B98:H98"/>
    <mergeCell ref="C102:H102"/>
    <mergeCell ref="B104:H104"/>
    <mergeCell ref="B87:B88"/>
    <mergeCell ref="B93:B94"/>
    <mergeCell ref="C90:H90"/>
    <mergeCell ref="B92:H92"/>
    <mergeCell ref="C87:H87"/>
    <mergeCell ref="C93:H93"/>
    <mergeCell ref="C108:H108"/>
    <mergeCell ref="C99:H99"/>
    <mergeCell ref="C105:H105"/>
    <mergeCell ref="B105:B106"/>
    <mergeCell ref="B99:B100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Drugo tromjesječje 2020. god.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2020-07-05T12:11:46Z</dcterms:modified>
</cp:coreProperties>
</file>