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4\Rebalans\"/>
    </mc:Choice>
  </mc:AlternateContent>
  <xr:revisionPtr revIDLastSave="0" documentId="13_ncr:1_{73E604C4-655E-4F84-A1E3-4978634049C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REKAPITULACIJA" sheetId="1" r:id="rId1"/>
    <sheet name="JLP(R)FP-Ril 3. razina" sheetId="3" r:id="rId2"/>
    <sheet name="JLP(R)S FP-PiP 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3" l="1"/>
  <c r="C17" i="3" s="1"/>
  <c r="C12" i="3"/>
  <c r="C13" i="3"/>
  <c r="C7" i="3"/>
  <c r="J32" i="3"/>
  <c r="F32" i="3"/>
  <c r="D42" i="1"/>
  <c r="D40" i="1"/>
  <c r="D37" i="1"/>
  <c r="D35" i="1"/>
  <c r="D29" i="1"/>
  <c r="D25" i="1"/>
  <c r="C42" i="1"/>
  <c r="C40" i="1"/>
  <c r="C37" i="1"/>
  <c r="C35" i="1"/>
  <c r="C29" i="1"/>
  <c r="C25" i="1"/>
  <c r="D19" i="1"/>
  <c r="C14" i="1"/>
  <c r="C19" i="1" s="1"/>
  <c r="N32" i="3"/>
  <c r="N48" i="3" s="1"/>
  <c r="M32" i="3"/>
  <c r="M28" i="3"/>
  <c r="J28" i="3"/>
  <c r="I44" i="3"/>
  <c r="I40" i="3"/>
  <c r="I32" i="3"/>
  <c r="I28" i="3"/>
  <c r="H32" i="3"/>
  <c r="H28" i="3"/>
  <c r="F28" i="3"/>
  <c r="F48" i="3" s="1"/>
  <c r="E32" i="3"/>
  <c r="E38" i="3"/>
  <c r="E42" i="3"/>
  <c r="E44" i="3"/>
  <c r="D32" i="3"/>
  <c r="D48" i="3" s="1"/>
  <c r="D24" i="1" l="1"/>
  <c r="M48" i="3"/>
  <c r="J48" i="3"/>
  <c r="C24" i="1"/>
  <c r="C39" i="1"/>
  <c r="D39" i="1"/>
  <c r="E48" i="3"/>
  <c r="I48" i="3"/>
  <c r="H48" i="3"/>
  <c r="B19" i="4" l="1"/>
  <c r="C19" i="4"/>
  <c r="E19" i="4"/>
  <c r="G19" i="4"/>
  <c r="D21" i="1" l="1"/>
  <c r="C21" i="1"/>
  <c r="C20" i="4" l="1"/>
  <c r="C46" i="1" l="1"/>
  <c r="D46" i="1"/>
  <c r="C23" i="4" l="1"/>
</calcChain>
</file>

<file path=xl/sharedStrings.xml><?xml version="1.0" encoding="utf-8"?>
<sst xmlns="http://schemas.openxmlformats.org/spreadsheetml/2006/main" count="164" uniqueCount="135">
  <si>
    <t>PRIHODI I PRIMICI</t>
  </si>
  <si>
    <t>Račun</t>
  </si>
  <si>
    <t>Prihodi iz proračuna za redovnu djelatnost-grad</t>
  </si>
  <si>
    <t>Prihodi od poslovanja</t>
  </si>
  <si>
    <t>UKUPNO  PRIMICI ZA FINANCIRANJE POSLOVANJA I NEFINANCIJSKU IMOVINU</t>
  </si>
  <si>
    <t>RASHODI I IZDACI</t>
  </si>
  <si>
    <t>Rashodi poslovanja</t>
  </si>
  <si>
    <t>Izdaci za zaposlene</t>
  </si>
  <si>
    <t>Plaće</t>
  </si>
  <si>
    <t>Ostali rashodi za zaposlene</t>
  </si>
  <si>
    <t>Doprinosi na plaće</t>
  </si>
  <si>
    <t>Materijalni rashodi</t>
  </si>
  <si>
    <t>Rashodi za materijal i energiju</t>
  </si>
  <si>
    <t>Rashodi za usluge</t>
  </si>
  <si>
    <t>Financijski rashodi</t>
  </si>
  <si>
    <t>Ostali financijski rashodi</t>
  </si>
  <si>
    <t>Rashodi za nabavu NFI</t>
  </si>
  <si>
    <t>Rashodi:nabava dugotr. Imovine</t>
  </si>
  <si>
    <t>Postrojenje i oprema</t>
  </si>
  <si>
    <t>Knjige, umjetnička djela</t>
  </si>
  <si>
    <t>Nematerijalna proizv. Imovina</t>
  </si>
  <si>
    <t>Korisnik proračuna</t>
  </si>
  <si>
    <t>Prihodi i primici</t>
  </si>
  <si>
    <t>Opći prihodi i primici</t>
  </si>
  <si>
    <t>Prihodi za posebne namjene</t>
  </si>
  <si>
    <t>Pomoći</t>
  </si>
  <si>
    <t>Donacije</t>
  </si>
  <si>
    <t>Ukupno</t>
  </si>
  <si>
    <t>Brojčana oznaka i naziv glavnog programa</t>
  </si>
  <si>
    <t>Račun rashoda/izdatka</t>
  </si>
  <si>
    <t>Naziv računa</t>
  </si>
  <si>
    <t>Prihodi od nefinancijske imovine i nadoknade šteta s osnova osiguranja</t>
  </si>
  <si>
    <t xml:space="preserve">Rashodi za zaposlene </t>
  </si>
  <si>
    <t xml:space="preserve">Plaće   </t>
  </si>
  <si>
    <t xml:space="preserve">Rashodi za materijal i energiju </t>
  </si>
  <si>
    <t xml:space="preserve">Rashodi za usluge </t>
  </si>
  <si>
    <t>Nakn.tr.osob.izvan rad.odn.</t>
  </si>
  <si>
    <t>Ostali nespomenuti rashodi poslovanja</t>
  </si>
  <si>
    <t xml:space="preserve">Ostali financijski rashodi </t>
  </si>
  <si>
    <t xml:space="preserve">Rashodi za nabavu proizvodne dugotrajne imovine </t>
  </si>
  <si>
    <t xml:space="preserve">Postrojenja i oprema </t>
  </si>
  <si>
    <t xml:space="preserve">Knjige, umjetnička djela </t>
  </si>
  <si>
    <t>Ulaganja u računalne prog.</t>
  </si>
  <si>
    <t xml:space="preserve">UKUPNO </t>
  </si>
  <si>
    <t xml:space="preserve">Brojčana oznaka i naziv programa: </t>
  </si>
  <si>
    <t xml:space="preserve">Tehničko i strukovno srednje obrazovanje </t>
  </si>
  <si>
    <t>Brojčana oznaka i naziv aktivnosti:</t>
  </si>
  <si>
    <t xml:space="preserve">Redovna djelatnost </t>
  </si>
  <si>
    <t xml:space="preserve">Brojčana oznaka funkcijske klasifikacije: </t>
  </si>
  <si>
    <t xml:space="preserve">Osnovno obrazovanje </t>
  </si>
  <si>
    <t xml:space="preserve">Brojčana oznaka lokacijske klasifikacije: </t>
  </si>
  <si>
    <t>Izvor</t>
  </si>
  <si>
    <t>Vlastiti prihodi</t>
  </si>
  <si>
    <t xml:space="preserve">Donacije </t>
  </si>
  <si>
    <t>Namjenski primici od zaduživanja</t>
  </si>
  <si>
    <t>Ukupno (po izvorima)</t>
  </si>
  <si>
    <t>Naknade troškova zaposlenima</t>
  </si>
  <si>
    <t>Prihodi od financijske imovine</t>
  </si>
  <si>
    <t>Rashodi za nabavu neproizvedene dugotrajne imovine</t>
  </si>
  <si>
    <t>Nematerijalna imovina</t>
  </si>
  <si>
    <t>Ostali nespomenuti troškovi</t>
  </si>
  <si>
    <t>Vlastiti</t>
  </si>
  <si>
    <t>Prihodi iz proračuna za redovnu djelatnost-grad- dec</t>
  </si>
  <si>
    <t>Glazbena škola Josipa Runjanina Vinkovci</t>
  </si>
  <si>
    <t>GLAZBENA ŠOLA JOSIPA RUNJANINA VINKOVCI</t>
  </si>
  <si>
    <t>Vinkovci</t>
  </si>
  <si>
    <t>GLAZBENA ŠKOLA JOSIPA RUNJANINA VINKOVCI</t>
  </si>
  <si>
    <t>Grad-decentralizirani</t>
  </si>
  <si>
    <t>Pomoći pror.koris.iz proračuna koji im nije nadležan-ŽUPANIJA</t>
  </si>
  <si>
    <t>Županija</t>
  </si>
  <si>
    <t>Grad Vinkovci</t>
  </si>
  <si>
    <t>Pomoći pror.koris.iz proračuna koji im nije nadležan-MZOŠ (plaće)</t>
  </si>
  <si>
    <t>UKUPNO</t>
  </si>
  <si>
    <t>65264, 66151</t>
  </si>
  <si>
    <t>Naknade troškova osobama izvan radnog odnosa</t>
  </si>
  <si>
    <t>Ostali prihodi</t>
  </si>
  <si>
    <t xml:space="preserve">Plan za 2024. </t>
  </si>
  <si>
    <t>Plan 2024.</t>
  </si>
  <si>
    <t>Naknade građanima</t>
  </si>
  <si>
    <t>Ostale naknade</t>
  </si>
  <si>
    <t>EU sredstva</t>
  </si>
  <si>
    <t>Prihodi od prodaje</t>
  </si>
  <si>
    <t>Kapitalne pomoći iz državnog proračuna prorač. korisnicima proračuna JLP(R)S</t>
  </si>
  <si>
    <t>Prihodi iz nadležnog proračuna za fin. rashoda za nabavu nefinanc. imovine</t>
  </si>
  <si>
    <t>67121</t>
  </si>
  <si>
    <t>Naknade građanima i kućanstvima na temelju osiguranja i druge naknade</t>
  </si>
  <si>
    <t>Ostale naknade građanima u proračunu</t>
  </si>
  <si>
    <t>Ukupni rashodi poslovanja i za nefinancijsku imovinu</t>
  </si>
  <si>
    <t>639311</t>
  </si>
  <si>
    <t>639312</t>
  </si>
  <si>
    <t>63612</t>
  </si>
  <si>
    <t>Pomoći-ministarstvo</t>
  </si>
  <si>
    <t>Tekući prijenosi između proračunskih korisnika istog proračuna temeljem prijenosa EU sredstava -EU (asistenti)</t>
  </si>
  <si>
    <t>Tekući prijenosi između proračunskih korisnika istog proračuna temeljem prijenosa EU sredstava -ministarstvo (asistenti)</t>
  </si>
  <si>
    <t>Tekući prijenosi između proračunskih korisnika istog proračuna temeljem prijenosa EU sredstava -EU (voće)</t>
  </si>
  <si>
    <t>Tekući prijenosi između proračunskih korisnika istog proračuna temeljem prijenosa EU sredstava -ministarstvo (voće)</t>
  </si>
  <si>
    <t>63622</t>
  </si>
  <si>
    <t>636131</t>
  </si>
  <si>
    <t>671111</t>
  </si>
  <si>
    <t>671112</t>
  </si>
  <si>
    <t>64143</t>
  </si>
  <si>
    <t>Zatezne kamate iz obveznih odnosa i drugo</t>
  </si>
  <si>
    <t>EU sredstva-asistenti</t>
  </si>
  <si>
    <t>EU sredstva-shema</t>
  </si>
  <si>
    <r>
      <t>prihoda i primitaka</t>
    </r>
    <r>
      <rPr>
        <b/>
        <vertAlign val="superscript"/>
        <sz val="11"/>
        <rFont val="Times New Roman"/>
        <family val="1"/>
        <charset val="238"/>
      </rPr>
      <t xml:space="preserve"> *2 </t>
    </r>
    <r>
      <rPr>
        <b/>
        <sz val="11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</t>
    </r>
  </si>
  <si>
    <r>
      <t>Oznaka rač.iz                                      računskog plana</t>
    </r>
    <r>
      <rPr>
        <b/>
        <vertAlign val="superscript"/>
        <sz val="11"/>
        <rFont val="Times New Roman"/>
        <family val="1"/>
        <charset val="238"/>
      </rPr>
      <t>*1</t>
    </r>
  </si>
  <si>
    <t>63612-Tekuće pomoći iz državnog proračuna proračunskim korisnicima proračuna JLPS (Ministarstvo znanosti i obrazovanja)</t>
  </si>
  <si>
    <t>63622-Kapitalne pomoći iz državnog proračuna proračunskim korisnicima proračuna JLPS (Ministarstvo znanosti i obrazovanja)</t>
  </si>
  <si>
    <t>636131-Tekuće pomoći iz nenadležnog proračuna (Vukovarsko srijemska županija)</t>
  </si>
  <si>
    <t>639311-Tekuće pomoći između proračunskih korisnika istog proračuna temeljem prijenosa EU sredstava (EU asistenti)</t>
  </si>
  <si>
    <t>639312-Tekuće pomoći između proračunskih korisnika istog proračuna temeljem prijenosa EU sredstava (država asistenti)</t>
  </si>
  <si>
    <t>639311-Tekuće pomoći između proračunskih korisnika istog proračuna temeljem prijenosa EU sredstava (EU shema voća)</t>
  </si>
  <si>
    <t>639312-Tekuće pomoći između proračunskih korisnika istog proračuna temeljem prijenosa EU sredstava (država smeha voća)</t>
  </si>
  <si>
    <t>64143-Zatezne kamate iz obveznih odnosa i drugo</t>
  </si>
  <si>
    <t>65264-Sufinanciranje cijene usluge, participacije i slično</t>
  </si>
  <si>
    <t>66151-Prihodi od pruženih usluga</t>
  </si>
  <si>
    <t>671111-Prihodi iz nadležnog proračuna za fiannciranje rashoda poslovanja (decentralizirana)</t>
  </si>
  <si>
    <t>671112-Prihodi iz nadležnog proračuna za fiannciranje rashoda poslovanja (gradska sredstva)</t>
  </si>
  <si>
    <t>68311-Ostali prihodi</t>
  </si>
  <si>
    <t xml:space="preserve">Projekcija za 2025. </t>
  </si>
  <si>
    <t>Ravnateljica: ______________________ Dinka Peti, mag.mus.</t>
  </si>
  <si>
    <t>Predsjednik Školskog odbora: ___________________ Tomislav Ćavar, dipl.iur.</t>
  </si>
  <si>
    <t>2024.</t>
  </si>
  <si>
    <t>Plan za 2024.</t>
  </si>
  <si>
    <t>Višak iz 2023. godine</t>
  </si>
  <si>
    <t xml:space="preserve">                                 M.P.                                 11.12.2023.</t>
  </si>
  <si>
    <t xml:space="preserve"> REBALANS - Prihodi i primici za 2024.                                </t>
  </si>
  <si>
    <t>Rebalans 2024.</t>
  </si>
  <si>
    <t xml:space="preserve">                                 M.P.                                10.06.2024.</t>
  </si>
  <si>
    <t>10.06.2024.</t>
  </si>
  <si>
    <t>Pomoći-asistenti + shema</t>
  </si>
  <si>
    <t>REKAPITULACIJA- REBALANS 2024.</t>
  </si>
  <si>
    <t>Vinkovci, lipanj 2024.</t>
  </si>
  <si>
    <t xml:space="preserve">                                 M.P.                                 10.06.2024.</t>
  </si>
  <si>
    <t>I. IZMJENE I DOPUNE FINANCIJSKOG PLANA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</si>
</sst>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#,##0.00\ _k_n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6"/>
      <name val="Times New Roman"/>
      <family val="1"/>
      <charset val="238"/>
    </font>
    <font>
      <b/>
      <sz val="16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b/>
      <sz val="15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i/>
      <sz val="16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1" fillId="0" borderId="0"/>
  </cellStyleXfs>
  <cellXfs count="232">
    <xf numFmtId="0" fontId="0" fillId="0" borderId="0" xfId="0"/>
    <xf numFmtId="0" fontId="1" fillId="0" borderId="0" xfId="1"/>
    <xf numFmtId="0" fontId="3" fillId="0" borderId="0" xfId="1" applyFont="1" applyAlignment="1">
      <alignment horizontal="right"/>
    </xf>
    <xf numFmtId="3" fontId="6" fillId="0" borderId="0" xfId="0" applyNumberFormat="1" applyFont="1"/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3" fontId="8" fillId="4" borderId="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9" fillId="0" borderId="0" xfId="0" applyFont="1"/>
    <xf numFmtId="4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 applyAlignment="1">
      <alignment wrapText="1"/>
    </xf>
    <xf numFmtId="3" fontId="5" fillId="4" borderId="1" xfId="1" applyNumberFormat="1" applyFont="1" applyFill="1" applyBorder="1" applyAlignment="1">
      <alignment horizontal="right"/>
    </xf>
    <xf numFmtId="4" fontId="5" fillId="4" borderId="5" xfId="1" applyNumberFormat="1" applyFont="1" applyFill="1" applyBorder="1" applyAlignment="1">
      <alignment horizontal="right" wrapText="1"/>
    </xf>
    <xf numFmtId="49" fontId="5" fillId="4" borderId="1" xfId="1" applyNumberFormat="1" applyFont="1" applyFill="1" applyBorder="1" applyAlignment="1">
      <alignment horizontal="right" wrapText="1"/>
    </xf>
    <xf numFmtId="4" fontId="5" fillId="4" borderId="1" xfId="1" applyNumberFormat="1" applyFont="1" applyFill="1" applyBorder="1" applyAlignment="1">
      <alignment horizontal="right" wrapText="1"/>
    </xf>
    <xf numFmtId="3" fontId="5" fillId="2" borderId="2" xfId="1" applyNumberFormat="1" applyFont="1" applyFill="1" applyBorder="1" applyAlignment="1">
      <alignment horizontal="left"/>
    </xf>
    <xf numFmtId="0" fontId="13" fillId="2" borderId="2" xfId="1" applyNumberFormat="1" applyFont="1" applyFill="1" applyBorder="1" applyAlignment="1">
      <alignment horizontal="left"/>
    </xf>
    <xf numFmtId="0" fontId="10" fillId="0" borderId="18" xfId="1" applyFont="1" applyBorder="1" applyAlignment="1">
      <alignment wrapText="1"/>
    </xf>
    <xf numFmtId="0" fontId="14" fillId="0" borderId="0" xfId="1" applyFont="1" applyBorder="1"/>
    <xf numFmtId="3" fontId="10" fillId="0" borderId="0" xfId="1" applyNumberFormat="1" applyFont="1" applyBorder="1"/>
    <xf numFmtId="0" fontId="15" fillId="8" borderId="31" xfId="1" applyNumberFormat="1" applyFont="1" applyFill="1" applyBorder="1" applyAlignment="1">
      <alignment horizontal="left" wrapText="1"/>
    </xf>
    <xf numFmtId="0" fontId="15" fillId="8" borderId="32" xfId="1" applyNumberFormat="1" applyFont="1" applyFill="1" applyBorder="1" applyAlignment="1">
      <alignment horizontal="left" wrapText="1"/>
    </xf>
    <xf numFmtId="4" fontId="15" fillId="8" borderId="20" xfId="1" applyNumberFormat="1" applyFont="1" applyFill="1" applyBorder="1" applyAlignment="1">
      <alignment horizontal="right" wrapText="1"/>
    </xf>
    <xf numFmtId="0" fontId="10" fillId="2" borderId="31" xfId="1" applyNumberFormat="1" applyFont="1" applyFill="1" applyBorder="1" applyAlignment="1">
      <alignment horizontal="left"/>
    </xf>
    <xf numFmtId="3" fontId="10" fillId="2" borderId="20" xfId="1" applyNumberFormat="1" applyFont="1" applyFill="1" applyBorder="1" applyAlignment="1">
      <alignment horizontal="right"/>
    </xf>
    <xf numFmtId="4" fontId="10" fillId="2" borderId="20" xfId="1" applyNumberFormat="1" applyFont="1" applyFill="1" applyBorder="1" applyAlignment="1">
      <alignment horizontal="right"/>
    </xf>
    <xf numFmtId="0" fontId="16" fillId="2" borderId="7" xfId="1" applyNumberFormat="1" applyFont="1" applyFill="1" applyBorder="1"/>
    <xf numFmtId="0" fontId="16" fillId="4" borderId="8" xfId="1" applyNumberFormat="1" applyFont="1" applyFill="1" applyBorder="1" applyAlignment="1">
      <alignment horizontal="right"/>
    </xf>
    <xf numFmtId="0" fontId="16" fillId="2" borderId="2" xfId="1" applyNumberFormat="1" applyFont="1" applyFill="1" applyBorder="1"/>
    <xf numFmtId="0" fontId="16" fillId="4" borderId="1" xfId="1" applyNumberFormat="1" applyFont="1" applyFill="1" applyBorder="1" applyAlignment="1">
      <alignment horizontal="right"/>
    </xf>
    <xf numFmtId="0" fontId="16" fillId="2" borderId="3" xfId="1" applyNumberFormat="1" applyFont="1" applyFill="1" applyBorder="1"/>
    <xf numFmtId="0" fontId="16" fillId="4" borderId="27" xfId="1" applyNumberFormat="1" applyFont="1" applyFill="1" applyBorder="1" applyAlignment="1">
      <alignment horizontal="right"/>
    </xf>
    <xf numFmtId="0" fontId="16" fillId="2" borderId="2" xfId="1" applyNumberFormat="1" applyFont="1" applyFill="1" applyBorder="1" applyAlignment="1">
      <alignment shrinkToFit="1"/>
    </xf>
    <xf numFmtId="0" fontId="16" fillId="2" borderId="11" xfId="1" applyNumberFormat="1" applyFont="1" applyFill="1" applyBorder="1"/>
    <xf numFmtId="0" fontId="14" fillId="4" borderId="19" xfId="1" applyFont="1" applyFill="1" applyBorder="1"/>
    <xf numFmtId="0" fontId="5" fillId="2" borderId="28" xfId="0" applyNumberFormat="1" applyFont="1" applyFill="1" applyBorder="1" applyAlignment="1">
      <alignment horizontal="left" wrapText="1"/>
    </xf>
    <xf numFmtId="0" fontId="10" fillId="2" borderId="36" xfId="1" applyNumberFormat="1" applyFont="1" applyFill="1" applyBorder="1" applyAlignment="1">
      <alignment horizontal="right" wrapText="1"/>
    </xf>
    <xf numFmtId="4" fontId="15" fillId="2" borderId="5" xfId="1" applyNumberFormat="1" applyFont="1" applyFill="1" applyBorder="1" applyAlignment="1">
      <alignment horizontal="right" wrapText="1"/>
    </xf>
    <xf numFmtId="0" fontId="5" fillId="2" borderId="37" xfId="0" applyNumberFormat="1" applyFont="1" applyFill="1" applyBorder="1" applyAlignment="1">
      <alignment horizontal="left"/>
    </xf>
    <xf numFmtId="0" fontId="16" fillId="4" borderId="16" xfId="1" applyNumberFormat="1" applyFont="1" applyFill="1" applyBorder="1" applyAlignment="1">
      <alignment horizontal="right" wrapText="1"/>
    </xf>
    <xf numFmtId="0" fontId="16" fillId="4" borderId="9" xfId="1" applyNumberFormat="1" applyFont="1" applyFill="1" applyBorder="1" applyAlignment="1">
      <alignment horizontal="right"/>
    </xf>
    <xf numFmtId="0" fontId="16" fillId="4" borderId="10" xfId="1" applyNumberFormat="1" applyFont="1" applyFill="1" applyBorder="1" applyAlignment="1">
      <alignment horizontal="right"/>
    </xf>
    <xf numFmtId="0" fontId="15" fillId="7" borderId="14" xfId="1" applyFont="1" applyFill="1" applyBorder="1"/>
    <xf numFmtId="0" fontId="15" fillId="7" borderId="15" xfId="1" applyFont="1" applyFill="1" applyBorder="1"/>
    <xf numFmtId="4" fontId="15" fillId="7" borderId="20" xfId="1" applyNumberFormat="1" applyFont="1" applyFill="1" applyBorder="1"/>
    <xf numFmtId="4" fontId="5" fillId="4" borderId="27" xfId="1" applyNumberFormat="1" applyFont="1" applyFill="1" applyBorder="1" applyAlignment="1">
      <alignment horizontal="right"/>
    </xf>
    <xf numFmtId="4" fontId="5" fillId="4" borderId="8" xfId="1" applyNumberFormat="1" applyFont="1" applyFill="1" applyBorder="1" applyAlignment="1">
      <alignment horizontal="right"/>
    </xf>
    <xf numFmtId="4" fontId="5" fillId="4" borderId="1" xfId="1" applyNumberFormat="1" applyFont="1" applyFill="1" applyBorder="1" applyAlignment="1">
      <alignment horizontal="right" shrinkToFit="1"/>
    </xf>
    <xf numFmtId="4" fontId="5" fillId="4" borderId="19" xfId="1" applyNumberFormat="1" applyFont="1" applyFill="1" applyBorder="1" applyAlignment="1">
      <alignment horizontal="right"/>
    </xf>
    <xf numFmtId="4" fontId="5" fillId="4" borderId="4" xfId="1" applyNumberFormat="1" applyFont="1" applyFill="1" applyBorder="1" applyAlignment="1">
      <alignment horizontal="right" wrapText="1"/>
    </xf>
    <xf numFmtId="0" fontId="11" fillId="9" borderId="34" xfId="1" applyFont="1" applyFill="1" applyBorder="1"/>
    <xf numFmtId="49" fontId="12" fillId="9" borderId="25" xfId="1" applyNumberFormat="1" applyFont="1" applyFill="1" applyBorder="1" applyAlignment="1">
      <alignment horizontal="center" wrapText="1"/>
    </xf>
    <xf numFmtId="1" fontId="5" fillId="4" borderId="1" xfId="1" applyNumberFormat="1" applyFont="1" applyFill="1" applyBorder="1" applyAlignment="1">
      <alignment horizontal="right"/>
    </xf>
    <xf numFmtId="3" fontId="10" fillId="0" borderId="0" xfId="0" applyNumberFormat="1" applyFont="1"/>
    <xf numFmtId="0" fontId="10" fillId="2" borderId="31" xfId="1" applyNumberFormat="1" applyFont="1" applyFill="1" applyBorder="1" applyAlignment="1">
      <alignment horizontal="left" wrapText="1"/>
    </xf>
    <xf numFmtId="4" fontId="0" fillId="0" borderId="0" xfId="0" applyNumberFormat="1"/>
    <xf numFmtId="0" fontId="10" fillId="7" borderId="31" xfId="1" applyFont="1" applyFill="1" applyBorder="1" applyAlignment="1">
      <alignment wrapText="1"/>
    </xf>
    <xf numFmtId="0" fontId="14" fillId="7" borderId="20" xfId="1" applyFont="1" applyFill="1" applyBorder="1"/>
    <xf numFmtId="4" fontId="10" fillId="7" borderId="20" xfId="1" applyNumberFormat="1" applyFont="1" applyFill="1" applyBorder="1"/>
    <xf numFmtId="0" fontId="10" fillId="8" borderId="24" xfId="1" applyFont="1" applyFill="1" applyBorder="1" applyAlignment="1">
      <alignment horizontal="center" wrapText="1"/>
    </xf>
    <xf numFmtId="0" fontId="14" fillId="8" borderId="25" xfId="1" applyFont="1" applyFill="1" applyBorder="1"/>
    <xf numFmtId="4" fontId="10" fillId="8" borderId="25" xfId="1" applyNumberFormat="1" applyFont="1" applyFill="1" applyBorder="1"/>
    <xf numFmtId="0" fontId="3" fillId="0" borderId="0" xfId="1" applyFont="1"/>
    <xf numFmtId="49" fontId="12" fillId="9" borderId="35" xfId="1" applyNumberFormat="1" applyFont="1" applyFill="1" applyBorder="1" applyAlignment="1">
      <alignment horizontal="center" vertical="center" wrapText="1"/>
    </xf>
    <xf numFmtId="49" fontId="12" fillId="9" borderId="25" xfId="1" applyNumberFormat="1" applyFont="1" applyFill="1" applyBorder="1" applyAlignment="1">
      <alignment horizontal="center" vertical="center" wrapText="1"/>
    </xf>
    <xf numFmtId="3" fontId="10" fillId="8" borderId="18" xfId="1" applyNumberFormat="1" applyFont="1" applyFill="1" applyBorder="1" applyAlignment="1">
      <alignment horizontal="center"/>
    </xf>
    <xf numFmtId="3" fontId="10" fillId="8" borderId="37" xfId="1" applyNumberFormat="1" applyFont="1" applyFill="1" applyBorder="1" applyAlignment="1">
      <alignment horizontal="right"/>
    </xf>
    <xf numFmtId="4" fontId="10" fillId="8" borderId="16" xfId="1" applyNumberFormat="1" applyFont="1" applyFill="1" applyBorder="1" applyAlignment="1">
      <alignment horizontal="right"/>
    </xf>
    <xf numFmtId="49" fontId="5" fillId="4" borderId="5" xfId="1" applyNumberFormat="1" applyFont="1" applyFill="1" applyBorder="1" applyAlignment="1">
      <alignment horizontal="right" wrapText="1"/>
    </xf>
    <xf numFmtId="0" fontId="5" fillId="2" borderId="2" xfId="1" applyFont="1" applyFill="1" applyBorder="1" applyAlignment="1">
      <alignment wrapText="1"/>
    </xf>
    <xf numFmtId="0" fontId="13" fillId="2" borderId="12" xfId="1" applyNumberFormat="1" applyFont="1" applyFill="1" applyBorder="1" applyAlignment="1">
      <alignment horizontal="left" wrapText="1"/>
    </xf>
    <xf numFmtId="49" fontId="5" fillId="4" borderId="13" xfId="1" applyNumberFormat="1" applyFont="1" applyFill="1" applyBorder="1" applyAlignment="1">
      <alignment horizontal="right" wrapText="1"/>
    </xf>
    <xf numFmtId="4" fontId="5" fillId="4" borderId="13" xfId="1" applyNumberFormat="1" applyFont="1" applyFill="1" applyBorder="1" applyAlignment="1">
      <alignment horizontal="right"/>
    </xf>
    <xf numFmtId="0" fontId="17" fillId="0" borderId="0" xfId="0" applyFont="1"/>
    <xf numFmtId="3" fontId="5" fillId="0" borderId="0" xfId="0" applyNumberFormat="1" applyFont="1"/>
    <xf numFmtId="0" fontId="19" fillId="0" borderId="0" xfId="0" applyFont="1"/>
    <xf numFmtId="3" fontId="13" fillId="0" borderId="0" xfId="0" applyNumberFormat="1" applyFont="1"/>
    <xf numFmtId="3" fontId="15" fillId="0" borderId="0" xfId="0" applyNumberFormat="1" applyFont="1"/>
    <xf numFmtId="3" fontId="21" fillId="4" borderId="0" xfId="0" applyNumberFormat="1" applyFont="1" applyFill="1" applyBorder="1"/>
    <xf numFmtId="0" fontId="22" fillId="0" borderId="0" xfId="0" applyFont="1"/>
    <xf numFmtId="0" fontId="11" fillId="0" borderId="0" xfId="0" applyNumberFormat="1" applyFont="1" applyBorder="1" applyAlignment="1">
      <alignment horizontal="center"/>
    </xf>
    <xf numFmtId="0" fontId="18" fillId="0" borderId="0" xfId="0" applyNumberFormat="1" applyFont="1" applyBorder="1"/>
    <xf numFmtId="4" fontId="18" fillId="0" borderId="0" xfId="0" applyNumberFormat="1" applyFont="1" applyBorder="1"/>
    <xf numFmtId="3" fontId="11" fillId="4" borderId="0" xfId="0" applyNumberFormat="1" applyFont="1" applyFill="1" applyBorder="1"/>
    <xf numFmtId="0" fontId="17" fillId="0" borderId="0" xfId="0" applyFont="1" applyAlignment="1">
      <alignment horizontal="center" wrapText="1"/>
    </xf>
    <xf numFmtId="3" fontId="15" fillId="0" borderId="23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3" fontId="11" fillId="0" borderId="0" xfId="0" applyNumberFormat="1" applyFont="1" applyAlignment="1">
      <alignment horizontal="left"/>
    </xf>
    <xf numFmtId="3" fontId="11" fillId="0" borderId="0" xfId="0" applyNumberFormat="1" applyFont="1" applyAlignment="1">
      <alignment wrapText="1"/>
    </xf>
    <xf numFmtId="3" fontId="15" fillId="0" borderId="0" xfId="0" quotePrefix="1" applyNumberFormat="1" applyFont="1" applyAlignment="1">
      <alignment horizontal="left"/>
    </xf>
    <xf numFmtId="3" fontId="25" fillId="7" borderId="24" xfId="0" applyNumberFormat="1" applyFont="1" applyFill="1" applyBorder="1" applyAlignment="1">
      <alignment horizontal="center" vertical="center"/>
    </xf>
    <xf numFmtId="3" fontId="10" fillId="7" borderId="25" xfId="0" applyNumberFormat="1" applyFont="1" applyFill="1" applyBorder="1" applyAlignment="1">
      <alignment horizontal="center" vertical="center"/>
    </xf>
    <xf numFmtId="3" fontId="13" fillId="0" borderId="0" xfId="0" applyNumberFormat="1" applyFont="1" applyBorder="1" applyAlignment="1">
      <alignment vertical="center" wrapText="1"/>
    </xf>
    <xf numFmtId="0" fontId="13" fillId="0" borderId="0" xfId="0" applyNumberFormat="1" applyFont="1" applyAlignment="1">
      <alignment horizontal="center" vertical="center"/>
    </xf>
    <xf numFmtId="3" fontId="10" fillId="0" borderId="28" xfId="0" applyNumberFormat="1" applyFont="1" applyBorder="1" applyAlignment="1">
      <alignment horizontal="center" wrapText="1"/>
    </xf>
    <xf numFmtId="4" fontId="10" fillId="3" borderId="5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vertical="center" wrapText="1"/>
    </xf>
    <xf numFmtId="3" fontId="13" fillId="0" borderId="0" xfId="0" applyNumberFormat="1" applyFont="1" applyAlignment="1">
      <alignment horizontal="center" vertical="center"/>
    </xf>
    <xf numFmtId="3" fontId="10" fillId="0" borderId="2" xfId="0" applyNumberFormat="1" applyFont="1" applyBorder="1" applyAlignment="1">
      <alignment horizontal="center" wrapText="1"/>
    </xf>
    <xf numFmtId="4" fontId="10" fillId="3" borderId="1" xfId="3" applyNumberFormat="1" applyFont="1" applyFill="1" applyBorder="1" applyAlignment="1">
      <alignment horizontal="right"/>
    </xf>
    <xf numFmtId="3" fontId="26" fillId="0" borderId="0" xfId="0" applyNumberFormat="1" applyFont="1" applyBorder="1" applyAlignment="1">
      <alignment horizontal="center" vertical="center" wrapText="1"/>
    </xf>
    <xf numFmtId="3" fontId="26" fillId="0" borderId="0" xfId="0" applyNumberFormat="1" applyFont="1" applyAlignment="1">
      <alignment horizontal="center" vertical="center" wrapText="1"/>
    </xf>
    <xf numFmtId="3" fontId="10" fillId="0" borderId="2" xfId="0" applyNumberFormat="1" applyFont="1" applyBorder="1" applyAlignment="1">
      <alignment horizontal="center"/>
    </xf>
    <xf numFmtId="0" fontId="10" fillId="0" borderId="2" xfId="0" applyNumberFormat="1" applyFont="1" applyBorder="1" applyAlignment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center" vertical="center" wrapText="1"/>
    </xf>
    <xf numFmtId="164" fontId="13" fillId="0" borderId="0" xfId="3" applyFont="1" applyBorder="1"/>
    <xf numFmtId="3" fontId="10" fillId="0" borderId="3" xfId="0" applyNumberFormat="1" applyFont="1" applyBorder="1" applyAlignment="1">
      <alignment horizontal="center"/>
    </xf>
    <xf numFmtId="4" fontId="10" fillId="3" borderId="27" xfId="3" applyNumberFormat="1" applyFont="1" applyFill="1" applyBorder="1" applyAlignment="1">
      <alignment horizontal="right"/>
    </xf>
    <xf numFmtId="3" fontId="10" fillId="7" borderId="31" xfId="0" applyNumberFormat="1" applyFont="1" applyFill="1" applyBorder="1" applyAlignment="1">
      <alignment horizontal="center"/>
    </xf>
    <xf numFmtId="4" fontId="10" fillId="7" borderId="20" xfId="0" applyNumberFormat="1" applyFont="1" applyFill="1" applyBorder="1"/>
    <xf numFmtId="3" fontId="13" fillId="0" borderId="0" xfId="0" applyNumberFormat="1" applyFont="1" applyAlignment="1"/>
    <xf numFmtId="3" fontId="10" fillId="4" borderId="11" xfId="0" applyNumberFormat="1" applyFont="1" applyFill="1" applyBorder="1" applyAlignment="1">
      <alignment horizontal="center" wrapText="1"/>
    </xf>
    <xf numFmtId="4" fontId="10" fillId="4" borderId="19" xfId="0" applyNumberFormat="1" applyFont="1" applyFill="1" applyBorder="1"/>
    <xf numFmtId="3" fontId="13" fillId="4" borderId="0" xfId="0" applyNumberFormat="1" applyFont="1" applyFill="1"/>
    <xf numFmtId="3" fontId="11" fillId="7" borderId="31" xfId="0" applyNumberFormat="1" applyFont="1" applyFill="1" applyBorder="1" applyAlignment="1">
      <alignment horizontal="center"/>
    </xf>
    <xf numFmtId="4" fontId="11" fillId="7" borderId="20" xfId="0" applyNumberFormat="1" applyFont="1" applyFill="1" applyBorder="1"/>
    <xf numFmtId="3" fontId="27" fillId="4" borderId="0" xfId="0" applyNumberFormat="1" applyFont="1" applyFill="1" applyBorder="1" applyAlignment="1">
      <alignment horizontal="center"/>
    </xf>
    <xf numFmtId="4" fontId="27" fillId="4" borderId="0" xfId="0" applyNumberFormat="1" applyFont="1" applyFill="1" applyBorder="1"/>
    <xf numFmtId="164" fontId="15" fillId="4" borderId="0" xfId="3" applyFont="1" applyFill="1" applyBorder="1"/>
    <xf numFmtId="0" fontId="13" fillId="0" borderId="0" xfId="0" applyNumberFormat="1" applyFont="1" applyAlignment="1">
      <alignment horizontal="left" wrapText="1"/>
    </xf>
    <xf numFmtId="1" fontId="13" fillId="0" borderId="0" xfId="0" applyNumberFormat="1" applyFont="1"/>
    <xf numFmtId="3" fontId="13" fillId="0" borderId="0" xfId="0" applyNumberFormat="1" applyFont="1" applyAlignment="1">
      <alignment horizontal="right"/>
    </xf>
    <xf numFmtId="0" fontId="13" fillId="0" borderId="0" xfId="0" applyNumberFormat="1" applyFont="1" applyAlignment="1">
      <alignment horizontal="center"/>
    </xf>
    <xf numFmtId="0" fontId="13" fillId="0" borderId="0" xfId="0" applyNumberFormat="1" applyFont="1"/>
    <xf numFmtId="3" fontId="10" fillId="0" borderId="0" xfId="0" quotePrefix="1" applyNumberFormat="1" applyFont="1" applyFill="1" applyBorder="1" applyAlignment="1">
      <alignment horizontal="left"/>
    </xf>
    <xf numFmtId="3" fontId="10" fillId="0" borderId="0" xfId="0" applyNumberFormat="1" applyFont="1" applyBorder="1"/>
    <xf numFmtId="0" fontId="10" fillId="7" borderId="31" xfId="0" quotePrefix="1" applyNumberFormat="1" applyFont="1" applyFill="1" applyBorder="1" applyAlignment="1">
      <alignment horizontal="center" vertical="center" wrapText="1"/>
    </xf>
    <xf numFmtId="0" fontId="10" fillId="7" borderId="20" xfId="0" applyNumberFormat="1" applyFont="1" applyFill="1" applyBorder="1" applyAlignment="1">
      <alignment horizontal="center" vertical="center" wrapText="1"/>
    </xf>
    <xf numFmtId="3" fontId="10" fillId="7" borderId="20" xfId="0" applyNumberFormat="1" applyFont="1" applyFill="1" applyBorder="1" applyAlignment="1">
      <alignment horizontal="center" vertical="center" wrapText="1"/>
    </xf>
    <xf numFmtId="0" fontId="10" fillId="3" borderId="31" xfId="0" applyNumberFormat="1" applyFont="1" applyFill="1" applyBorder="1" applyAlignment="1">
      <alignment horizontal="center"/>
    </xf>
    <xf numFmtId="0" fontId="10" fillId="3" borderId="20" xfId="0" applyNumberFormat="1" applyFont="1" applyFill="1" applyBorder="1" applyAlignment="1">
      <alignment horizontal="center"/>
    </xf>
    <xf numFmtId="4" fontId="10" fillId="3" borderId="20" xfId="0" applyNumberFormat="1" applyFont="1" applyFill="1" applyBorder="1"/>
    <xf numFmtId="0" fontId="5" fillId="0" borderId="7" xfId="0" applyNumberFormat="1" applyFont="1" applyBorder="1" applyAlignment="1">
      <alignment horizontal="center"/>
    </xf>
    <xf numFmtId="0" fontId="5" fillId="0" borderId="8" xfId="0" applyNumberFormat="1" applyFont="1" applyBorder="1" applyAlignment="1">
      <alignment horizontal="center"/>
    </xf>
    <xf numFmtId="4" fontId="5" fillId="0" borderId="8" xfId="0" applyNumberFormat="1" applyFont="1" applyBorder="1"/>
    <xf numFmtId="4" fontId="5" fillId="4" borderId="8" xfId="0" applyNumberFormat="1" applyFont="1" applyFill="1" applyBorder="1"/>
    <xf numFmtId="0" fontId="5" fillId="0" borderId="2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4" fontId="5" fillId="4" borderId="1" xfId="0" applyNumberFormat="1" applyFont="1" applyFill="1" applyBorder="1"/>
    <xf numFmtId="0" fontId="5" fillId="0" borderId="3" xfId="0" applyNumberFormat="1" applyFont="1" applyBorder="1" applyAlignment="1">
      <alignment horizontal="center"/>
    </xf>
    <xf numFmtId="0" fontId="5" fillId="0" borderId="27" xfId="0" applyNumberFormat="1" applyFont="1" applyBorder="1" applyAlignment="1">
      <alignment horizontal="center"/>
    </xf>
    <xf numFmtId="4" fontId="5" fillId="0" borderId="27" xfId="0" applyNumberFormat="1" applyFont="1" applyBorder="1"/>
    <xf numFmtId="4" fontId="5" fillId="4" borderId="27" xfId="0" applyNumberFormat="1" applyFont="1" applyFill="1" applyBorder="1"/>
    <xf numFmtId="0" fontId="5" fillId="0" borderId="8" xfId="0" applyNumberFormat="1" applyFont="1" applyBorder="1" applyAlignment="1">
      <alignment horizontal="center" wrapText="1"/>
    </xf>
    <xf numFmtId="0" fontId="5" fillId="0" borderId="1" xfId="0" applyNumberFormat="1" applyFont="1" applyBorder="1" applyAlignment="1">
      <alignment horizontal="center" wrapText="1"/>
    </xf>
    <xf numFmtId="0" fontId="5" fillId="0" borderId="27" xfId="0" applyNumberFormat="1" applyFont="1" applyBorder="1" applyAlignment="1">
      <alignment horizontal="center" wrapText="1"/>
    </xf>
    <xf numFmtId="0" fontId="5" fillId="0" borderId="11" xfId="0" applyNumberFormat="1" applyFont="1" applyBorder="1" applyAlignment="1">
      <alignment horizontal="center"/>
    </xf>
    <xf numFmtId="0" fontId="5" fillId="0" borderId="19" xfId="0" applyNumberFormat="1" applyFont="1" applyBorder="1" applyAlignment="1">
      <alignment horizontal="center"/>
    </xf>
    <xf numFmtId="4" fontId="5" fillId="4" borderId="19" xfId="0" applyNumberFormat="1" applyFont="1" applyFill="1" applyBorder="1"/>
    <xf numFmtId="0" fontId="10" fillId="3" borderId="20" xfId="0" applyNumberFormat="1" applyFont="1" applyFill="1" applyBorder="1" applyAlignment="1">
      <alignment horizontal="center" wrapText="1"/>
    </xf>
    <xf numFmtId="0" fontId="10" fillId="3" borderId="20" xfId="0" applyNumberFormat="1" applyFont="1" applyFill="1" applyBorder="1" applyAlignment="1">
      <alignment horizontal="center" wrapText="1" shrinkToFit="1"/>
    </xf>
    <xf numFmtId="0" fontId="5" fillId="0" borderId="7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 shrinkToFit="1"/>
    </xf>
    <xf numFmtId="4" fontId="10" fillId="4" borderId="8" xfId="0" applyNumberFormat="1" applyFont="1" applyFill="1" applyBorder="1"/>
    <xf numFmtId="49" fontId="5" fillId="0" borderId="1" xfId="0" applyNumberFormat="1" applyFont="1" applyBorder="1" applyAlignment="1">
      <alignment horizontal="center" shrinkToFit="1"/>
    </xf>
    <xf numFmtId="4" fontId="10" fillId="4" borderId="1" xfId="0" applyNumberFormat="1" applyFont="1" applyFill="1" applyBorder="1"/>
    <xf numFmtId="49" fontId="5" fillId="0" borderId="27" xfId="0" applyNumberFormat="1" applyFont="1" applyBorder="1" applyAlignment="1">
      <alignment horizontal="center" shrinkToFit="1"/>
    </xf>
    <xf numFmtId="4" fontId="10" fillId="4" borderId="27" xfId="0" applyNumberFormat="1" applyFont="1" applyFill="1" applyBorder="1"/>
    <xf numFmtId="0" fontId="20" fillId="7" borderId="31" xfId="0" applyNumberFormat="1" applyFont="1" applyFill="1" applyBorder="1" applyAlignment="1">
      <alignment horizontal="center"/>
    </xf>
    <xf numFmtId="0" fontId="21" fillId="7" borderId="20" xfId="0" quotePrefix="1" applyNumberFormat="1" applyFont="1" applyFill="1" applyBorder="1" applyAlignment="1">
      <alignment horizontal="center" vertical="justify"/>
    </xf>
    <xf numFmtId="4" fontId="28" fillId="7" borderId="20" xfId="0" applyNumberFormat="1" applyFont="1" applyFill="1" applyBorder="1"/>
    <xf numFmtId="3" fontId="10" fillId="4" borderId="0" xfId="0" applyNumberFormat="1" applyFont="1" applyFill="1" applyBorder="1"/>
    <xf numFmtId="0" fontId="10" fillId="1" borderId="26" xfId="0" applyFont="1" applyFill="1" applyBorder="1" applyAlignment="1">
      <alignment horizontal="center"/>
    </xf>
    <xf numFmtId="0" fontId="10" fillId="1" borderId="18" xfId="0" applyFont="1" applyFill="1" applyBorder="1" applyAlignment="1">
      <alignment horizontal="right" vertical="center" wrapText="1"/>
    </xf>
    <xf numFmtId="0" fontId="10" fillId="1" borderId="18" xfId="0" applyFont="1" applyFill="1" applyBorder="1" applyAlignment="1">
      <alignment horizontal="left" wrapText="1"/>
    </xf>
    <xf numFmtId="0" fontId="10" fillId="0" borderId="28" xfId="0" applyFont="1" applyFill="1" applyBorder="1" applyAlignment="1">
      <alignment horizontal="left" wrapText="1"/>
    </xf>
    <xf numFmtId="4" fontId="5" fillId="0" borderId="5" xfId="0" applyNumberFormat="1" applyFont="1" applyFill="1" applyBorder="1"/>
    <xf numFmtId="4" fontId="5" fillId="4" borderId="5" xfId="0" applyNumberFormat="1" applyFont="1" applyFill="1" applyBorder="1"/>
    <xf numFmtId="4" fontId="5" fillId="0" borderId="29" xfId="0" applyNumberFormat="1" applyFont="1" applyFill="1" applyBorder="1"/>
    <xf numFmtId="0" fontId="10" fillId="0" borderId="2" xfId="0" applyFont="1" applyFill="1" applyBorder="1" applyAlignment="1">
      <alignment horizontal="left" wrapText="1"/>
    </xf>
    <xf numFmtId="4" fontId="5" fillId="0" borderId="1" xfId="0" applyNumberFormat="1" applyFont="1" applyFill="1" applyBorder="1"/>
    <xf numFmtId="4" fontId="5" fillId="0" borderId="17" xfId="0" applyNumberFormat="1" applyFont="1" applyFill="1" applyBorder="1"/>
    <xf numFmtId="0" fontId="10" fillId="7" borderId="37" xfId="0" applyFont="1" applyFill="1" applyBorder="1" applyAlignment="1">
      <alignment horizontal="center"/>
    </xf>
    <xf numFmtId="4" fontId="10" fillId="7" borderId="4" xfId="0" applyNumberFormat="1" applyFont="1" applyFill="1" applyBorder="1"/>
    <xf numFmtId="4" fontId="10" fillId="7" borderId="38" xfId="0" applyNumberFormat="1" applyFont="1" applyFill="1" applyBorder="1"/>
    <xf numFmtId="0" fontId="10" fillId="7" borderId="26" xfId="0" applyFont="1" applyFill="1" applyBorder="1" applyAlignment="1">
      <alignment horizontal="center" wrapText="1"/>
    </xf>
    <xf numFmtId="4" fontId="10" fillId="7" borderId="35" xfId="0" applyNumberFormat="1" applyFont="1" applyFill="1" applyBorder="1" applyAlignment="1"/>
    <xf numFmtId="0" fontId="5" fillId="4" borderId="0" xfId="0" applyFont="1" applyFill="1" applyAlignment="1">
      <alignment wrapText="1"/>
    </xf>
    <xf numFmtId="0" fontId="5" fillId="0" borderId="0" xfId="0" applyFont="1" applyAlignment="1">
      <alignment wrapText="1"/>
    </xf>
    <xf numFmtId="4" fontId="5" fillId="4" borderId="0" xfId="0" applyNumberFormat="1" applyFont="1" applyFill="1" applyAlignment="1">
      <alignment wrapText="1"/>
    </xf>
    <xf numFmtId="4" fontId="5" fillId="0" borderId="0" xfId="0" applyNumberFormat="1" applyFont="1" applyAlignment="1">
      <alignment wrapText="1"/>
    </xf>
    <xf numFmtId="0" fontId="31" fillId="0" borderId="0" xfId="0" applyFont="1"/>
    <xf numFmtId="0" fontId="32" fillId="4" borderId="0" xfId="0" applyFont="1" applyFill="1"/>
    <xf numFmtId="0" fontId="32" fillId="0" borderId="0" xfId="0" applyFont="1"/>
    <xf numFmtId="0" fontId="33" fillId="4" borderId="0" xfId="0" applyFont="1" applyFill="1"/>
    <xf numFmtId="0" fontId="34" fillId="0" borderId="0" xfId="0" applyFont="1"/>
    <xf numFmtId="0" fontId="34" fillId="4" borderId="0" xfId="0" applyFont="1" applyFill="1"/>
    <xf numFmtId="0" fontId="35" fillId="4" borderId="0" xfId="0" applyFont="1" applyFill="1"/>
    <xf numFmtId="0" fontId="33" fillId="0" borderId="0" xfId="0" applyFont="1"/>
    <xf numFmtId="0" fontId="5" fillId="2" borderId="28" xfId="1" applyFont="1" applyFill="1" applyBorder="1" applyAlignment="1">
      <alignment wrapText="1"/>
    </xf>
    <xf numFmtId="3" fontId="13" fillId="0" borderId="0" xfId="0" applyNumberFormat="1" applyFont="1" applyAlignment="1">
      <alignment horizontal="center" vertical="center"/>
    </xf>
    <xf numFmtId="0" fontId="24" fillId="4" borderId="0" xfId="0" applyFont="1" applyFill="1" applyBorder="1" applyAlignment="1">
      <alignment horizontal="center"/>
    </xf>
    <xf numFmtId="0" fontId="2" fillId="0" borderId="0" xfId="1" applyFont="1" applyAlignment="1">
      <alignment horizontal="center" wrapText="1"/>
    </xf>
    <xf numFmtId="0" fontId="23" fillId="5" borderId="14" xfId="0" applyNumberFormat="1" applyFont="1" applyFill="1" applyBorder="1" applyAlignment="1">
      <alignment horizontal="center"/>
    </xf>
    <xf numFmtId="0" fontId="23" fillId="5" borderId="21" xfId="0" applyNumberFormat="1" applyFont="1" applyFill="1" applyBorder="1" applyAlignment="1">
      <alignment horizontal="center"/>
    </xf>
    <xf numFmtId="0" fontId="21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5" fillId="0" borderId="0" xfId="0" quotePrefix="1" applyFont="1" applyBorder="1" applyAlignment="1">
      <alignment horizontal="left" wrapText="1"/>
    </xf>
    <xf numFmtId="0" fontId="10" fillId="3" borderId="28" xfId="0" applyFont="1" applyFill="1" applyBorder="1" applyAlignment="1">
      <alignment horizontal="center" wrapText="1"/>
    </xf>
    <xf numFmtId="0" fontId="10" fillId="3" borderId="5" xfId="0" quotePrefix="1" applyFont="1" applyFill="1" applyBorder="1" applyAlignment="1">
      <alignment horizontal="center" wrapText="1"/>
    </xf>
    <xf numFmtId="0" fontId="10" fillId="3" borderId="3" xfId="0" quotePrefix="1" applyFont="1" applyFill="1" applyBorder="1" applyAlignment="1">
      <alignment horizontal="center" wrapText="1"/>
    </xf>
    <xf numFmtId="0" fontId="10" fillId="3" borderId="27" xfId="0" quotePrefix="1" applyFont="1" applyFill="1" applyBorder="1" applyAlignment="1">
      <alignment horizontal="center" wrapText="1"/>
    </xf>
    <xf numFmtId="165" fontId="10" fillId="3" borderId="5" xfId="0" applyNumberFormat="1" applyFont="1" applyFill="1" applyBorder="1" applyAlignment="1">
      <alignment horizontal="center" wrapText="1"/>
    </xf>
    <xf numFmtId="165" fontId="10" fillId="3" borderId="29" xfId="0" applyNumberFormat="1" applyFont="1" applyFill="1" applyBorder="1" applyAlignment="1">
      <alignment horizontal="center" wrapText="1"/>
    </xf>
    <xf numFmtId="165" fontId="10" fillId="3" borderId="27" xfId="0" applyNumberFormat="1" applyFont="1" applyFill="1" applyBorder="1" applyAlignment="1">
      <alignment horizontal="center" wrapText="1"/>
    </xf>
    <xf numFmtId="165" fontId="10" fillId="3" borderId="30" xfId="0" applyNumberFormat="1" applyFont="1" applyFill="1" applyBorder="1" applyAlignment="1">
      <alignment horizontal="center" wrapText="1"/>
    </xf>
    <xf numFmtId="0" fontId="10" fillId="3" borderId="31" xfId="0" applyFont="1" applyFill="1" applyBorder="1" applyAlignment="1">
      <alignment horizontal="center" wrapText="1"/>
    </xf>
    <xf numFmtId="0" fontId="10" fillId="3" borderId="20" xfId="0" quotePrefix="1" applyFont="1" applyFill="1" applyBorder="1" applyAlignment="1">
      <alignment horizontal="center" wrapText="1"/>
    </xf>
    <xf numFmtId="0" fontId="21" fillId="0" borderId="6" xfId="0" applyFont="1" applyBorder="1" applyAlignment="1">
      <alignment horizontal="center"/>
    </xf>
    <xf numFmtId="0" fontId="10" fillId="7" borderId="14" xfId="0" applyFont="1" applyFill="1" applyBorder="1" applyAlignment="1">
      <alignment horizontal="center"/>
    </xf>
    <xf numFmtId="0" fontId="5" fillId="7" borderId="21" xfId="0" applyFont="1" applyFill="1" applyBorder="1" applyAlignment="1">
      <alignment horizontal="center"/>
    </xf>
    <xf numFmtId="0" fontId="5" fillId="7" borderId="22" xfId="0" applyFont="1" applyFill="1" applyBorder="1" applyAlignment="1">
      <alignment horizontal="center"/>
    </xf>
    <xf numFmtId="0" fontId="10" fillId="0" borderId="2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4" borderId="25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30" fillId="6" borderId="18" xfId="0" applyFont="1" applyFill="1" applyBorder="1" applyAlignment="1">
      <alignment horizontal="center"/>
    </xf>
    <xf numFmtId="0" fontId="30" fillId="6" borderId="0" xfId="0" applyFont="1" applyFill="1" applyBorder="1" applyAlignment="1">
      <alignment horizontal="center"/>
    </xf>
    <xf numFmtId="4" fontId="10" fillId="7" borderId="21" xfId="0" applyNumberFormat="1" applyFont="1" applyFill="1" applyBorder="1" applyAlignment="1">
      <alignment horizontal="center"/>
    </xf>
    <xf numFmtId="4" fontId="10" fillId="7" borderId="22" xfId="0" applyNumberFormat="1" applyFont="1" applyFill="1" applyBorder="1" applyAlignment="1">
      <alignment horizontal="center"/>
    </xf>
    <xf numFmtId="4" fontId="10" fillId="3" borderId="20" xfId="0" quotePrefix="1" applyNumberFormat="1" applyFont="1" applyFill="1" applyBorder="1" applyAlignment="1">
      <alignment horizontal="center" wrapText="1"/>
    </xf>
    <xf numFmtId="0" fontId="10" fillId="3" borderId="33" xfId="0" quotePrefix="1" applyFont="1" applyFill="1" applyBorder="1" applyAlignment="1">
      <alignment horizontal="center" wrapText="1"/>
    </xf>
  </cellXfs>
  <cellStyles count="5">
    <cellStyle name="Normal 2" xfId="2" xr:uid="{00000000-0005-0000-0000-000002000000}"/>
    <cellStyle name="Normal 2 2" xfId="4" xr:uid="{00000000-0005-0000-0000-000003000000}"/>
    <cellStyle name="Normalno" xfId="0" builtinId="0"/>
    <cellStyle name="Normalno 2" xfId="1" xr:uid="{00000000-0005-0000-0000-000004000000}"/>
    <cellStyle name="Zarez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</xdr:col>
      <xdr:colOff>0</xdr:colOff>
      <xdr:row>4</xdr:row>
      <xdr:rowOff>923925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0" y="514350"/>
          <a:ext cx="2524125" cy="628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85725</xdr:rowOff>
    </xdr:from>
    <xdr:to>
      <xdr:col>0</xdr:col>
      <xdr:colOff>2019300</xdr:colOff>
      <xdr:row>4</xdr:row>
      <xdr:rowOff>647700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0" y="523875"/>
          <a:ext cx="2019300" cy="619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6"/>
  <sheetViews>
    <sheetView topLeftCell="A19" zoomScale="90" zoomScaleNormal="90" workbookViewId="0">
      <selection activeCell="K19" sqref="K19"/>
    </sheetView>
  </sheetViews>
  <sheetFormatPr defaultRowHeight="14.4" x14ac:dyDescent="0.3"/>
  <cols>
    <col min="1" max="1" width="61.5546875" customWidth="1"/>
    <col min="2" max="2" width="11.88671875" customWidth="1"/>
    <col min="3" max="3" width="17" customWidth="1"/>
    <col min="4" max="4" width="16.88671875" customWidth="1"/>
    <col min="5" max="5" width="17.109375" customWidth="1"/>
    <col min="8" max="8" width="10.109375" bestFit="1" customWidth="1"/>
  </cols>
  <sheetData>
    <row r="2" spans="1:5" ht="37.5" customHeight="1" x14ac:dyDescent="0.3">
      <c r="A2" s="194" t="s">
        <v>131</v>
      </c>
      <c r="B2" s="194"/>
      <c r="C2" s="194"/>
      <c r="D2" s="194"/>
      <c r="E2" s="194"/>
    </row>
    <row r="3" spans="1:5" x14ac:dyDescent="0.3">
      <c r="A3" s="1"/>
      <c r="B3" s="1"/>
      <c r="C3" s="1"/>
      <c r="D3" s="1"/>
      <c r="E3" s="2" t="s">
        <v>132</v>
      </c>
    </row>
    <row r="4" spans="1:5" ht="15" thickBot="1" x14ac:dyDescent="0.35">
      <c r="A4" s="1"/>
      <c r="B4" s="1"/>
      <c r="C4" s="1"/>
      <c r="D4" s="1"/>
      <c r="E4" s="62"/>
    </row>
    <row r="5" spans="1:5" ht="29.25" customHeight="1" thickBot="1" x14ac:dyDescent="0.35">
      <c r="A5" s="50" t="s">
        <v>0</v>
      </c>
      <c r="B5" s="51" t="s">
        <v>1</v>
      </c>
      <c r="C5" s="63" t="s">
        <v>76</v>
      </c>
      <c r="D5" s="64" t="s">
        <v>127</v>
      </c>
    </row>
    <row r="6" spans="1:5" ht="30" customHeight="1" x14ac:dyDescent="0.3">
      <c r="A6" s="191" t="s">
        <v>92</v>
      </c>
      <c r="B6" s="68" t="s">
        <v>88</v>
      </c>
      <c r="C6" s="12">
        <v>7895</v>
      </c>
      <c r="D6" s="12">
        <v>7485</v>
      </c>
    </row>
    <row r="7" spans="1:5" ht="30" customHeight="1" x14ac:dyDescent="0.3">
      <c r="A7" s="69" t="s">
        <v>93</v>
      </c>
      <c r="B7" s="13" t="s">
        <v>89</v>
      </c>
      <c r="C7" s="14">
        <v>1320</v>
      </c>
      <c r="D7" s="14">
        <v>1805</v>
      </c>
    </row>
    <row r="8" spans="1:5" ht="30" customHeight="1" x14ac:dyDescent="0.3">
      <c r="A8" s="69" t="s">
        <v>94</v>
      </c>
      <c r="B8" s="13" t="s">
        <v>88</v>
      </c>
      <c r="C8" s="14">
        <v>415</v>
      </c>
      <c r="D8" s="14">
        <v>415</v>
      </c>
    </row>
    <row r="9" spans="1:5" ht="44.25" customHeight="1" x14ac:dyDescent="0.3">
      <c r="A9" s="69" t="s">
        <v>95</v>
      </c>
      <c r="B9" s="13" t="s">
        <v>89</v>
      </c>
      <c r="C9" s="14">
        <v>21</v>
      </c>
      <c r="D9" s="14">
        <v>21</v>
      </c>
    </row>
    <row r="10" spans="1:5" x14ac:dyDescent="0.3">
      <c r="A10" s="69" t="s">
        <v>71</v>
      </c>
      <c r="B10" s="13" t="s">
        <v>90</v>
      </c>
      <c r="C10" s="14">
        <v>1683500</v>
      </c>
      <c r="D10" s="14">
        <v>1683500</v>
      </c>
    </row>
    <row r="11" spans="1:5" ht="34.5" customHeight="1" x14ac:dyDescent="0.3">
      <c r="A11" s="69" t="s">
        <v>82</v>
      </c>
      <c r="B11" s="13" t="s">
        <v>96</v>
      </c>
      <c r="C11" s="14">
        <v>500</v>
      </c>
      <c r="D11" s="14">
        <v>500</v>
      </c>
    </row>
    <row r="12" spans="1:5" x14ac:dyDescent="0.3">
      <c r="A12" s="69" t="s">
        <v>68</v>
      </c>
      <c r="B12" s="13" t="s">
        <v>97</v>
      </c>
      <c r="C12" s="9">
        <v>2500</v>
      </c>
      <c r="D12" s="14">
        <v>3000</v>
      </c>
    </row>
    <row r="13" spans="1:5" x14ac:dyDescent="0.3">
      <c r="A13" s="15" t="s">
        <v>101</v>
      </c>
      <c r="B13" s="13" t="s">
        <v>100</v>
      </c>
      <c r="C13" s="9">
        <v>150</v>
      </c>
      <c r="D13" s="14">
        <v>150</v>
      </c>
    </row>
    <row r="14" spans="1:5" x14ac:dyDescent="0.3">
      <c r="A14" s="15" t="s">
        <v>52</v>
      </c>
      <c r="B14" s="11" t="s">
        <v>73</v>
      </c>
      <c r="C14" s="9">
        <f>89520+1700</f>
        <v>91220</v>
      </c>
      <c r="D14" s="14">
        <v>96920</v>
      </c>
    </row>
    <row r="15" spans="1:5" x14ac:dyDescent="0.3">
      <c r="A15" s="15" t="s">
        <v>75</v>
      </c>
      <c r="B15" s="52">
        <v>68311</v>
      </c>
      <c r="C15" s="9">
        <v>500</v>
      </c>
      <c r="D15" s="14">
        <v>700</v>
      </c>
    </row>
    <row r="16" spans="1:5" ht="15.6" x14ac:dyDescent="0.3">
      <c r="A16" s="16" t="s">
        <v>2</v>
      </c>
      <c r="B16" s="13" t="s">
        <v>98</v>
      </c>
      <c r="C16" s="9">
        <v>92690</v>
      </c>
      <c r="D16" s="9">
        <v>92615</v>
      </c>
    </row>
    <row r="17" spans="1:7" ht="15.6" x14ac:dyDescent="0.3">
      <c r="A17" s="16" t="s">
        <v>62</v>
      </c>
      <c r="B17" s="13" t="s">
        <v>99</v>
      </c>
      <c r="C17" s="9">
        <v>94100</v>
      </c>
      <c r="D17" s="9">
        <v>99300</v>
      </c>
    </row>
    <row r="18" spans="1:7" ht="31.8" thickBot="1" x14ac:dyDescent="0.35">
      <c r="A18" s="70" t="s">
        <v>83</v>
      </c>
      <c r="B18" s="71" t="s">
        <v>84</v>
      </c>
      <c r="C18" s="72">
        <v>0</v>
      </c>
      <c r="D18" s="72">
        <v>0</v>
      </c>
      <c r="G18" s="55"/>
    </row>
    <row r="19" spans="1:7" ht="15" thickBot="1" x14ac:dyDescent="0.35">
      <c r="A19" s="65" t="s">
        <v>3</v>
      </c>
      <c r="B19" s="66">
        <v>6</v>
      </c>
      <c r="C19" s="67">
        <f>SUM(C6:C18)</f>
        <v>1974811</v>
      </c>
      <c r="D19" s="67">
        <f>SUM(D6:D18)</f>
        <v>1986411</v>
      </c>
    </row>
    <row r="20" spans="1:7" ht="15" thickBot="1" x14ac:dyDescent="0.35">
      <c r="A20" s="59" t="s">
        <v>124</v>
      </c>
      <c r="B20" s="60"/>
      <c r="C20" s="61">
        <v>15000</v>
      </c>
      <c r="D20" s="61">
        <v>15000</v>
      </c>
    </row>
    <row r="21" spans="1:7" ht="30" customHeight="1" thickBot="1" x14ac:dyDescent="0.35">
      <c r="A21" s="56" t="s">
        <v>4</v>
      </c>
      <c r="B21" s="57"/>
      <c r="C21" s="58">
        <f>SUM(C19:C20)</f>
        <v>1989811</v>
      </c>
      <c r="D21" s="58">
        <f>SUM(D19:D20)</f>
        <v>2001411</v>
      </c>
    </row>
    <row r="22" spans="1:7" ht="15" thickBot="1" x14ac:dyDescent="0.35">
      <c r="A22" s="17"/>
      <c r="B22" s="18"/>
      <c r="C22" s="19"/>
      <c r="D22" s="19"/>
    </row>
    <row r="23" spans="1:7" ht="18" thickBot="1" x14ac:dyDescent="0.35">
      <c r="A23" s="50" t="s">
        <v>5</v>
      </c>
      <c r="B23" s="51" t="s">
        <v>1</v>
      </c>
      <c r="C23" s="63" t="s">
        <v>76</v>
      </c>
      <c r="D23" s="64" t="s">
        <v>119</v>
      </c>
    </row>
    <row r="24" spans="1:7" ht="16.2" thickBot="1" x14ac:dyDescent="0.35">
      <c r="A24" s="20" t="s">
        <v>6</v>
      </c>
      <c r="B24" s="21">
        <v>3</v>
      </c>
      <c r="C24" s="22">
        <f>C25+C29+C35+C37</f>
        <v>1982911</v>
      </c>
      <c r="D24" s="22">
        <f>D25+D29+D35+D37</f>
        <v>1993511</v>
      </c>
    </row>
    <row r="25" spans="1:7" ht="15" thickBot="1" x14ac:dyDescent="0.35">
      <c r="A25" s="23" t="s">
        <v>7</v>
      </c>
      <c r="B25" s="24">
        <v>31</v>
      </c>
      <c r="C25" s="25">
        <f>C26+C27+C28</f>
        <v>1676810</v>
      </c>
      <c r="D25" s="25">
        <f>D26+D27+D28</f>
        <v>1676740</v>
      </c>
    </row>
    <row r="26" spans="1:7" x14ac:dyDescent="0.3">
      <c r="A26" s="26" t="s">
        <v>8</v>
      </c>
      <c r="B26" s="27">
        <v>311</v>
      </c>
      <c r="C26" s="46">
        <v>1367750</v>
      </c>
      <c r="D26" s="46">
        <v>1367950</v>
      </c>
    </row>
    <row r="27" spans="1:7" x14ac:dyDescent="0.3">
      <c r="A27" s="28" t="s">
        <v>9</v>
      </c>
      <c r="B27" s="29">
        <v>312</v>
      </c>
      <c r="C27" s="9">
        <v>87775</v>
      </c>
      <c r="D27" s="9">
        <v>87470</v>
      </c>
    </row>
    <row r="28" spans="1:7" ht="15" thickBot="1" x14ac:dyDescent="0.35">
      <c r="A28" s="30" t="s">
        <v>10</v>
      </c>
      <c r="B28" s="31">
        <v>313</v>
      </c>
      <c r="C28" s="45">
        <v>221285</v>
      </c>
      <c r="D28" s="45">
        <v>221320</v>
      </c>
    </row>
    <row r="29" spans="1:7" ht="15" thickBot="1" x14ac:dyDescent="0.35">
      <c r="A29" s="23" t="s">
        <v>11</v>
      </c>
      <c r="B29" s="24">
        <v>32</v>
      </c>
      <c r="C29" s="25">
        <f>C30+C31+C32+C33+C34</f>
        <v>304481</v>
      </c>
      <c r="D29" s="25">
        <f>D30+D31+D32+D33+D34</f>
        <v>315151</v>
      </c>
    </row>
    <row r="30" spans="1:7" x14ac:dyDescent="0.3">
      <c r="A30" s="26" t="s">
        <v>56</v>
      </c>
      <c r="B30" s="27">
        <v>321</v>
      </c>
      <c r="C30" s="46">
        <v>109425</v>
      </c>
      <c r="D30" s="46">
        <v>112195</v>
      </c>
    </row>
    <row r="31" spans="1:7" x14ac:dyDescent="0.3">
      <c r="A31" s="28" t="s">
        <v>12</v>
      </c>
      <c r="B31" s="29">
        <v>322</v>
      </c>
      <c r="C31" s="9">
        <v>77736</v>
      </c>
      <c r="D31" s="9">
        <v>80661</v>
      </c>
    </row>
    <row r="32" spans="1:7" x14ac:dyDescent="0.3">
      <c r="A32" s="28" t="s">
        <v>13</v>
      </c>
      <c r="B32" s="29">
        <v>323</v>
      </c>
      <c r="C32" s="9">
        <v>97750</v>
      </c>
      <c r="D32" s="9">
        <v>99725</v>
      </c>
    </row>
    <row r="33" spans="1:5" x14ac:dyDescent="0.3">
      <c r="A33" s="32" t="s">
        <v>74</v>
      </c>
      <c r="B33" s="29">
        <v>324</v>
      </c>
      <c r="C33" s="47">
        <v>8970</v>
      </c>
      <c r="D33" s="47">
        <v>9870</v>
      </c>
    </row>
    <row r="34" spans="1:5" ht="15" thickBot="1" x14ac:dyDescent="0.35">
      <c r="A34" s="30" t="s">
        <v>60</v>
      </c>
      <c r="B34" s="31">
        <v>329</v>
      </c>
      <c r="C34" s="45">
        <v>10600</v>
      </c>
      <c r="D34" s="45">
        <v>12700</v>
      </c>
    </row>
    <row r="35" spans="1:5" ht="15" thickBot="1" x14ac:dyDescent="0.35">
      <c r="A35" s="23" t="s">
        <v>14</v>
      </c>
      <c r="B35" s="24">
        <v>34</v>
      </c>
      <c r="C35" s="25">
        <f>C36</f>
        <v>1120</v>
      </c>
      <c r="D35" s="25">
        <f>D36</f>
        <v>1120</v>
      </c>
    </row>
    <row r="36" spans="1:5" ht="14.25" customHeight="1" thickBot="1" x14ac:dyDescent="0.35">
      <c r="A36" s="33" t="s">
        <v>15</v>
      </c>
      <c r="B36" s="34">
        <v>343</v>
      </c>
      <c r="C36" s="48">
        <v>1120</v>
      </c>
      <c r="D36" s="48">
        <v>1120</v>
      </c>
    </row>
    <row r="37" spans="1:5" ht="30.75" customHeight="1" thickBot="1" x14ac:dyDescent="0.35">
      <c r="A37" s="54" t="s">
        <v>85</v>
      </c>
      <c r="B37" s="24">
        <v>37</v>
      </c>
      <c r="C37" s="25">
        <f>C38</f>
        <v>500</v>
      </c>
      <c r="D37" s="25">
        <f>D38</f>
        <v>500</v>
      </c>
    </row>
    <row r="38" spans="1:5" ht="18" customHeight="1" thickBot="1" x14ac:dyDescent="0.35">
      <c r="A38" s="33" t="s">
        <v>86</v>
      </c>
      <c r="B38" s="34">
        <v>372</v>
      </c>
      <c r="C38" s="48">
        <v>500</v>
      </c>
      <c r="D38" s="48">
        <v>500</v>
      </c>
    </row>
    <row r="39" spans="1:5" ht="16.2" thickBot="1" x14ac:dyDescent="0.35">
      <c r="A39" s="20" t="s">
        <v>16</v>
      </c>
      <c r="B39" s="21">
        <v>4</v>
      </c>
      <c r="C39" s="22">
        <f>C40+C42</f>
        <v>6900</v>
      </c>
      <c r="D39" s="22">
        <f>D40+D42</f>
        <v>7900</v>
      </c>
    </row>
    <row r="40" spans="1:5" ht="15.6" x14ac:dyDescent="0.3">
      <c r="A40" s="35" t="s">
        <v>58</v>
      </c>
      <c r="B40" s="36">
        <v>41</v>
      </c>
      <c r="C40" s="37">
        <f>C41</f>
        <v>700</v>
      </c>
      <c r="D40" s="37">
        <f>D41</f>
        <v>700</v>
      </c>
    </row>
    <row r="41" spans="1:5" ht="15" thickBot="1" x14ac:dyDescent="0.35">
      <c r="A41" s="38" t="s">
        <v>59</v>
      </c>
      <c r="B41" s="39">
        <v>412</v>
      </c>
      <c r="C41" s="49">
        <v>700</v>
      </c>
      <c r="D41" s="49">
        <v>700</v>
      </c>
    </row>
    <row r="42" spans="1:5" ht="15" thickBot="1" x14ac:dyDescent="0.35">
      <c r="A42" s="23" t="s">
        <v>17</v>
      </c>
      <c r="B42" s="24">
        <v>42</v>
      </c>
      <c r="C42" s="25">
        <f>C43+C44</f>
        <v>6200</v>
      </c>
      <c r="D42" s="25">
        <f>D43+D44</f>
        <v>7200</v>
      </c>
    </row>
    <row r="43" spans="1:5" x14ac:dyDescent="0.3">
      <c r="A43" s="26" t="s">
        <v>18</v>
      </c>
      <c r="B43" s="40">
        <v>422</v>
      </c>
      <c r="C43" s="46">
        <v>5500</v>
      </c>
      <c r="D43" s="46">
        <v>6500</v>
      </c>
    </row>
    <row r="44" spans="1:5" x14ac:dyDescent="0.3">
      <c r="A44" s="28" t="s">
        <v>19</v>
      </c>
      <c r="B44" s="41">
        <v>424</v>
      </c>
      <c r="C44" s="9">
        <v>700</v>
      </c>
      <c r="D44" s="9">
        <v>700</v>
      </c>
    </row>
    <row r="45" spans="1:5" ht="15" thickBot="1" x14ac:dyDescent="0.35">
      <c r="A45" s="28" t="s">
        <v>20</v>
      </c>
      <c r="B45" s="41">
        <v>426</v>
      </c>
      <c r="C45" s="9">
        <v>0</v>
      </c>
      <c r="D45" s="9">
        <v>0</v>
      </c>
    </row>
    <row r="46" spans="1:5" ht="16.2" thickBot="1" x14ac:dyDescent="0.35">
      <c r="A46" s="42" t="s">
        <v>87</v>
      </c>
      <c r="B46" s="43"/>
      <c r="C46" s="44">
        <f>C24+C39</f>
        <v>1989811</v>
      </c>
      <c r="D46" s="44">
        <f>D24+D39</f>
        <v>2001411</v>
      </c>
    </row>
    <row r="47" spans="1:5" ht="18" x14ac:dyDescent="0.35">
      <c r="A47" s="79"/>
      <c r="B47" s="79"/>
      <c r="C47" s="79"/>
      <c r="D47" s="79"/>
      <c r="E47" s="75"/>
    </row>
    <row r="48" spans="1:5" ht="18" x14ac:dyDescent="0.35">
      <c r="A48" s="79"/>
      <c r="B48" s="79"/>
      <c r="C48" s="79"/>
      <c r="D48" s="79"/>
      <c r="E48" s="75"/>
    </row>
    <row r="49" spans="1:5" ht="18" x14ac:dyDescent="0.35">
      <c r="A49" s="79" t="s">
        <v>120</v>
      </c>
      <c r="B49" s="79"/>
      <c r="C49" s="79"/>
      <c r="D49" s="75"/>
      <c r="E49" s="75"/>
    </row>
    <row r="50" spans="1:5" ht="18" x14ac:dyDescent="0.35">
      <c r="A50" s="79"/>
      <c r="B50" s="79"/>
      <c r="C50" s="79"/>
      <c r="D50" s="75"/>
      <c r="E50" s="75"/>
    </row>
    <row r="51" spans="1:5" ht="18" x14ac:dyDescent="0.35">
      <c r="A51" s="79" t="s">
        <v>121</v>
      </c>
      <c r="B51" s="79"/>
      <c r="C51" s="79"/>
    </row>
    <row r="52" spans="1:5" ht="18" x14ac:dyDescent="0.35">
      <c r="A52" s="79"/>
      <c r="B52" s="79"/>
      <c r="C52" s="79"/>
    </row>
    <row r="53" spans="1:5" ht="18" x14ac:dyDescent="0.35">
      <c r="A53" s="79" t="s">
        <v>133</v>
      </c>
      <c r="B53" s="79"/>
      <c r="C53" s="79"/>
    </row>
    <row r="54" spans="1:5" ht="18" x14ac:dyDescent="0.35">
      <c r="A54" s="79"/>
      <c r="B54" s="79"/>
      <c r="C54" s="79"/>
    </row>
    <row r="55" spans="1:5" ht="18" x14ac:dyDescent="0.35">
      <c r="A55" s="79"/>
      <c r="B55" s="79"/>
      <c r="C55" s="79"/>
    </row>
    <row r="56" spans="1:5" ht="18" x14ac:dyDescent="0.35">
      <c r="A56" s="79"/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10"/>
  <sheetViews>
    <sheetView zoomScale="85" zoomScaleNormal="85" workbookViewId="0">
      <selection activeCell="A3" sqref="A3"/>
    </sheetView>
  </sheetViews>
  <sheetFormatPr defaultRowHeight="14.4" x14ac:dyDescent="0.3"/>
  <cols>
    <col min="1" max="1" width="26.5546875" customWidth="1"/>
    <col min="2" max="2" width="19.6640625" customWidth="1"/>
    <col min="3" max="4" width="18.109375" customWidth="1"/>
    <col min="5" max="5" width="15.44140625" customWidth="1"/>
    <col min="6" max="7" width="12.5546875" customWidth="1"/>
    <col min="8" max="8" width="16.5546875" customWidth="1"/>
    <col min="9" max="9" width="18" customWidth="1"/>
    <col min="10" max="14" width="12.5546875" customWidth="1"/>
    <col min="15" max="15" width="15.5546875" customWidth="1"/>
  </cols>
  <sheetData>
    <row r="1" spans="1:15" ht="16.8" thickBot="1" x14ac:dyDescent="0.4">
      <c r="A1" s="195" t="s">
        <v>66</v>
      </c>
      <c r="B1" s="196"/>
      <c r="C1" s="19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93"/>
    </row>
    <row r="2" spans="1:15" ht="44.25" customHeight="1" x14ac:dyDescent="0.35">
      <c r="A2" s="197" t="s">
        <v>134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84"/>
    </row>
    <row r="3" spans="1:15" ht="15.6" x14ac:dyDescent="0.3">
      <c r="A3" s="85" t="s">
        <v>21</v>
      </c>
      <c r="B3" s="86"/>
      <c r="C3" s="8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</row>
    <row r="4" spans="1:15" ht="17.399999999999999" x14ac:dyDescent="0.3">
      <c r="A4" s="87" t="s">
        <v>64</v>
      </c>
      <c r="B4" s="88"/>
      <c r="C4" s="88"/>
      <c r="D4" s="88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</row>
    <row r="5" spans="1:15" ht="15.75" customHeight="1" thickBot="1" x14ac:dyDescent="0.35">
      <c r="A5" s="89"/>
      <c r="B5" s="10"/>
      <c r="C5" s="10"/>
      <c r="D5" s="10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</row>
    <row r="6" spans="1:15" ht="16.2" thickBot="1" x14ac:dyDescent="0.35">
      <c r="A6" s="90" t="s">
        <v>22</v>
      </c>
      <c r="B6" s="91" t="s">
        <v>77</v>
      </c>
      <c r="C6" s="91" t="s">
        <v>127</v>
      </c>
      <c r="D6" s="92"/>
      <c r="E6" s="92"/>
      <c r="F6" s="92"/>
      <c r="G6" s="92"/>
      <c r="H6" s="92"/>
      <c r="I6" s="92"/>
      <c r="J6" s="92"/>
      <c r="K6" s="93"/>
      <c r="L6" s="93"/>
      <c r="M6" s="93"/>
      <c r="N6" s="192"/>
    </row>
    <row r="7" spans="1:15" ht="15.6" x14ac:dyDescent="0.3">
      <c r="A7" s="94" t="s">
        <v>23</v>
      </c>
      <c r="B7" s="95">
        <v>186790</v>
      </c>
      <c r="C7" s="95">
        <f>SUM(D48+H48+F48)</f>
        <v>194915</v>
      </c>
      <c r="D7" s="96"/>
      <c r="E7" s="96"/>
      <c r="F7" s="96"/>
      <c r="G7" s="96"/>
      <c r="H7" s="96"/>
      <c r="I7" s="96"/>
      <c r="J7" s="96"/>
      <c r="K7" s="97"/>
      <c r="L7" s="97"/>
      <c r="M7" s="97"/>
      <c r="N7" s="192"/>
    </row>
    <row r="8" spans="1:15" ht="28.2" x14ac:dyDescent="0.3">
      <c r="A8" s="98" t="s">
        <v>57</v>
      </c>
      <c r="B8" s="99">
        <v>0</v>
      </c>
      <c r="C8" s="99">
        <v>0</v>
      </c>
      <c r="D8" s="100"/>
      <c r="E8" s="100"/>
      <c r="F8" s="101"/>
      <c r="G8" s="101"/>
      <c r="H8" s="101"/>
      <c r="I8" s="101"/>
      <c r="J8" s="101"/>
      <c r="K8" s="97"/>
      <c r="L8" s="97"/>
      <c r="M8" s="97"/>
      <c r="N8" s="97"/>
    </row>
    <row r="9" spans="1:15" ht="15.6" x14ac:dyDescent="0.3">
      <c r="A9" s="102" t="s">
        <v>61</v>
      </c>
      <c r="B9" s="99">
        <v>91870</v>
      </c>
      <c r="C9" s="99">
        <v>97770</v>
      </c>
      <c r="D9" s="100"/>
      <c r="E9" s="100"/>
      <c r="F9" s="101"/>
      <c r="G9" s="101"/>
      <c r="H9" s="101"/>
      <c r="I9" s="101"/>
      <c r="J9" s="101"/>
      <c r="K9" s="97"/>
      <c r="L9" s="97"/>
      <c r="M9" s="97"/>
      <c r="N9" s="97"/>
    </row>
    <row r="10" spans="1:15" ht="15.6" x14ac:dyDescent="0.3">
      <c r="A10" s="103" t="s">
        <v>24</v>
      </c>
      <c r="B10" s="99">
        <v>0</v>
      </c>
      <c r="C10" s="99">
        <v>0</v>
      </c>
      <c r="D10" s="92"/>
      <c r="E10" s="92"/>
      <c r="F10" s="92"/>
      <c r="G10" s="92"/>
      <c r="H10" s="92"/>
      <c r="I10" s="92"/>
      <c r="J10" s="92"/>
      <c r="K10" s="97"/>
      <c r="L10" s="97"/>
      <c r="M10" s="97"/>
      <c r="N10" s="192"/>
    </row>
    <row r="11" spans="1:15" ht="15.6" x14ac:dyDescent="0.3">
      <c r="A11" s="103" t="s">
        <v>26</v>
      </c>
      <c r="B11" s="99">
        <v>0</v>
      </c>
      <c r="C11" s="99">
        <v>0</v>
      </c>
      <c r="D11" s="104"/>
      <c r="E11" s="104"/>
      <c r="F11" s="105"/>
      <c r="G11" s="105"/>
      <c r="H11" s="105"/>
      <c r="I11" s="105"/>
      <c r="J11" s="105"/>
      <c r="K11" s="97"/>
      <c r="L11" s="97"/>
      <c r="M11" s="97"/>
      <c r="N11" s="97"/>
    </row>
    <row r="12" spans="1:15" ht="15.6" x14ac:dyDescent="0.3">
      <c r="A12" s="102" t="s">
        <v>25</v>
      </c>
      <c r="B12" s="99">
        <v>1687841</v>
      </c>
      <c r="C12" s="99">
        <f>SUM(I48+J48)</f>
        <v>1685826</v>
      </c>
      <c r="D12" s="76"/>
      <c r="E12" s="76"/>
      <c r="F12" s="106"/>
      <c r="G12" s="106"/>
      <c r="H12" s="76"/>
      <c r="I12" s="76"/>
      <c r="J12" s="76"/>
      <c r="K12" s="76"/>
      <c r="L12" s="76"/>
      <c r="M12" s="76"/>
      <c r="N12" s="76"/>
    </row>
    <row r="13" spans="1:15" ht="15.6" x14ac:dyDescent="0.3">
      <c r="A13" s="102" t="s">
        <v>80</v>
      </c>
      <c r="B13" s="99">
        <v>8310</v>
      </c>
      <c r="C13" s="99">
        <f>SUM(M48:N48)</f>
        <v>7900</v>
      </c>
      <c r="D13" s="76"/>
      <c r="E13" s="76"/>
      <c r="F13" s="106"/>
      <c r="G13" s="106"/>
      <c r="H13" s="76"/>
      <c r="I13" s="76"/>
      <c r="J13" s="76"/>
      <c r="K13" s="76"/>
      <c r="L13" s="76"/>
      <c r="M13" s="76"/>
      <c r="N13" s="76"/>
    </row>
    <row r="14" spans="1:15" ht="16.2" thickBot="1" x14ac:dyDescent="0.35">
      <c r="A14" s="107" t="s">
        <v>81</v>
      </c>
      <c r="B14" s="108">
        <v>0</v>
      </c>
      <c r="C14" s="108">
        <v>0</v>
      </c>
      <c r="D14" s="76"/>
      <c r="E14" s="76"/>
      <c r="F14" s="106"/>
      <c r="G14" s="106"/>
      <c r="H14" s="76"/>
      <c r="I14" s="76"/>
      <c r="J14" s="76"/>
      <c r="K14" s="76"/>
      <c r="L14" s="76"/>
      <c r="M14" s="76"/>
      <c r="N14" s="76"/>
    </row>
    <row r="15" spans="1:15" ht="16.2" thickBot="1" x14ac:dyDescent="0.35">
      <c r="A15" s="109" t="s">
        <v>27</v>
      </c>
      <c r="B15" s="110">
        <v>1974811</v>
      </c>
      <c r="C15" s="110">
        <f>SUM(C7:C14)</f>
        <v>1986411</v>
      </c>
      <c r="D15" s="111"/>
      <c r="E15" s="111"/>
      <c r="F15" s="111"/>
      <c r="G15" s="111"/>
      <c r="H15" s="111"/>
      <c r="I15" s="111"/>
      <c r="J15" s="111"/>
      <c r="K15" s="76"/>
      <c r="L15" s="76"/>
      <c r="M15" s="76"/>
      <c r="N15" s="76"/>
    </row>
    <row r="16" spans="1:15" s="7" customFormat="1" ht="16.2" thickBot="1" x14ac:dyDescent="0.35">
      <c r="A16" s="112" t="s">
        <v>124</v>
      </c>
      <c r="B16" s="113">
        <v>15000</v>
      </c>
      <c r="C16" s="113">
        <v>15000</v>
      </c>
      <c r="D16" s="111"/>
      <c r="E16" s="111"/>
      <c r="F16" s="111"/>
      <c r="G16" s="111"/>
      <c r="H16" s="111"/>
      <c r="I16" s="111"/>
      <c r="J16" s="111"/>
      <c r="K16" s="114"/>
      <c r="L16" s="114"/>
      <c r="M16" s="114"/>
      <c r="N16" s="114"/>
    </row>
    <row r="17" spans="1:16" s="7" customFormat="1" ht="18" thickBot="1" x14ac:dyDescent="0.35">
      <c r="A17" s="115" t="s">
        <v>27</v>
      </c>
      <c r="B17" s="116">
        <v>1989811</v>
      </c>
      <c r="C17" s="116">
        <f>SUM(C15:C16)</f>
        <v>2001411</v>
      </c>
      <c r="D17" s="111"/>
      <c r="E17" s="111"/>
      <c r="F17" s="111"/>
      <c r="G17" s="111"/>
      <c r="H17" s="111"/>
      <c r="I17" s="111"/>
      <c r="J17" s="111"/>
      <c r="K17" s="114"/>
      <c r="L17" s="114"/>
      <c r="M17" s="114"/>
      <c r="N17" s="114"/>
    </row>
    <row r="18" spans="1:16" s="7" customFormat="1" ht="15.6" x14ac:dyDescent="0.3">
      <c r="A18" s="117"/>
      <c r="B18" s="118"/>
      <c r="C18" s="118"/>
      <c r="D18" s="114"/>
      <c r="E18" s="114"/>
      <c r="F18" s="114"/>
      <c r="G18" s="119"/>
      <c r="H18" s="119"/>
      <c r="I18" s="114"/>
      <c r="J18" s="114"/>
      <c r="K18" s="114"/>
      <c r="L18" s="114"/>
      <c r="M18" s="114"/>
      <c r="N18" s="114"/>
      <c r="O18" s="114"/>
    </row>
    <row r="19" spans="1:16" ht="33.75" customHeight="1" x14ac:dyDescent="0.3">
      <c r="A19" s="120" t="s">
        <v>44</v>
      </c>
      <c r="B19" s="121">
        <v>8532</v>
      </c>
      <c r="C19" s="76" t="s">
        <v>45</v>
      </c>
      <c r="D19" s="76"/>
      <c r="E19" s="76"/>
      <c r="F19" s="76"/>
      <c r="G19" s="76"/>
      <c r="H19" s="76"/>
      <c r="I19" s="73"/>
      <c r="J19" s="73"/>
      <c r="K19" s="73"/>
      <c r="L19" s="73"/>
      <c r="M19" s="73"/>
      <c r="N19" s="73"/>
      <c r="O19" s="76"/>
    </row>
    <row r="20" spans="1:16" ht="35.25" customHeight="1" x14ac:dyDescent="0.3">
      <c r="A20" s="120" t="s">
        <v>46</v>
      </c>
      <c r="B20" s="122">
        <v>1887211</v>
      </c>
      <c r="C20" s="76" t="s">
        <v>47</v>
      </c>
      <c r="D20" s="76"/>
      <c r="E20" s="76"/>
      <c r="F20" s="76"/>
      <c r="G20" s="76"/>
      <c r="H20" s="76"/>
      <c r="I20" s="73"/>
      <c r="J20" s="73"/>
      <c r="K20" s="73"/>
      <c r="L20" s="73"/>
      <c r="M20" s="73"/>
      <c r="N20" s="73"/>
      <c r="O20" s="76"/>
    </row>
    <row r="21" spans="1:16" ht="33" customHeight="1" x14ac:dyDescent="0.3">
      <c r="A21" s="120" t="s">
        <v>48</v>
      </c>
      <c r="B21" s="76">
        <v>912</v>
      </c>
      <c r="C21" s="76" t="s">
        <v>49</v>
      </c>
      <c r="D21" s="76"/>
      <c r="E21" s="76"/>
      <c r="F21" s="76"/>
      <c r="G21" s="76"/>
      <c r="H21" s="76"/>
      <c r="I21" s="73"/>
      <c r="J21" s="73"/>
      <c r="K21" s="73"/>
      <c r="L21" s="73"/>
      <c r="M21" s="73"/>
      <c r="N21" s="73"/>
      <c r="O21" s="76"/>
    </row>
    <row r="22" spans="1:16" ht="30" customHeight="1" x14ac:dyDescent="0.3">
      <c r="A22" s="120" t="s">
        <v>50</v>
      </c>
      <c r="B22" s="76">
        <v>487</v>
      </c>
      <c r="C22" s="76" t="s">
        <v>65</v>
      </c>
      <c r="D22" s="76"/>
      <c r="E22" s="76"/>
      <c r="F22" s="76"/>
      <c r="G22" s="76"/>
      <c r="H22" s="76"/>
      <c r="I22" s="73"/>
      <c r="J22" s="73"/>
      <c r="K22" s="73"/>
      <c r="L22" s="73"/>
      <c r="M22" s="73"/>
      <c r="N22" s="73"/>
      <c r="O22" s="76"/>
    </row>
    <row r="23" spans="1:16" ht="15.6" x14ac:dyDescent="0.3">
      <c r="A23" s="123"/>
      <c r="B23" s="76"/>
      <c r="C23" s="76"/>
      <c r="D23" s="76"/>
      <c r="E23" s="76"/>
      <c r="F23" s="76"/>
      <c r="G23" s="76"/>
      <c r="H23" s="76"/>
      <c r="I23" s="73"/>
      <c r="J23" s="73"/>
      <c r="K23" s="73"/>
      <c r="L23" s="73"/>
      <c r="M23" s="73"/>
      <c r="N23" s="73"/>
      <c r="O23" s="76"/>
    </row>
    <row r="24" spans="1:16" ht="15.6" x14ac:dyDescent="0.3">
      <c r="A24" s="123"/>
      <c r="B24" s="124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</row>
    <row r="25" spans="1:16" ht="15.6" x14ac:dyDescent="0.3">
      <c r="A25" s="123"/>
      <c r="B25" s="124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</row>
    <row r="26" spans="1:16" ht="16.2" thickBot="1" x14ac:dyDescent="0.35">
      <c r="A26" s="125" t="s">
        <v>28</v>
      </c>
      <c r="B26" s="126"/>
      <c r="C26" s="74"/>
      <c r="D26" s="53"/>
      <c r="E26" s="53"/>
      <c r="F26" s="53"/>
      <c r="G26" s="53"/>
      <c r="H26" s="53"/>
      <c r="I26" s="74"/>
      <c r="J26" s="74"/>
      <c r="K26" s="74"/>
      <c r="L26" s="74"/>
      <c r="M26" s="74"/>
      <c r="N26" s="74"/>
      <c r="O26" s="76"/>
    </row>
    <row r="27" spans="1:16" ht="97.2" thickBot="1" x14ac:dyDescent="0.35">
      <c r="A27" s="127" t="s">
        <v>29</v>
      </c>
      <c r="B27" s="128" t="s">
        <v>30</v>
      </c>
      <c r="C27" s="129" t="s">
        <v>127</v>
      </c>
      <c r="D27" s="129" t="s">
        <v>67</v>
      </c>
      <c r="E27" s="129" t="s">
        <v>61</v>
      </c>
      <c r="F27" s="129" t="s">
        <v>69</v>
      </c>
      <c r="G27" s="129" t="s">
        <v>24</v>
      </c>
      <c r="H27" s="129" t="s">
        <v>70</v>
      </c>
      <c r="I27" s="129" t="s">
        <v>91</v>
      </c>
      <c r="J27" s="129" t="s">
        <v>130</v>
      </c>
      <c r="K27" s="129" t="s">
        <v>26</v>
      </c>
      <c r="L27" s="129" t="s">
        <v>31</v>
      </c>
      <c r="M27" s="129" t="s">
        <v>102</v>
      </c>
      <c r="N27" s="129" t="s">
        <v>103</v>
      </c>
      <c r="O27" s="76"/>
      <c r="P27" s="6"/>
    </row>
    <row r="28" spans="1:16" ht="16.2" thickBot="1" x14ac:dyDescent="0.35">
      <c r="A28" s="130">
        <v>31</v>
      </c>
      <c r="B28" s="131" t="s">
        <v>32</v>
      </c>
      <c r="C28" s="132">
        <v>1676810</v>
      </c>
      <c r="D28" s="132">
        <v>0</v>
      </c>
      <c r="E28" s="132">
        <v>0</v>
      </c>
      <c r="F28" s="132">
        <f>F30</f>
        <v>2500</v>
      </c>
      <c r="G28" s="132">
        <v>0</v>
      </c>
      <c r="H28" s="132">
        <f>H29+H30+H31</f>
        <v>1785</v>
      </c>
      <c r="I28" s="132">
        <f>I29+I30+I31</f>
        <v>1663500</v>
      </c>
      <c r="J28" s="132">
        <f>J29+J30+J31</f>
        <v>1730</v>
      </c>
      <c r="K28" s="132">
        <v>0</v>
      </c>
      <c r="L28" s="132">
        <v>0</v>
      </c>
      <c r="M28" s="132">
        <f>M30+M29+M31</f>
        <v>7225</v>
      </c>
      <c r="N28" s="132">
        <v>0</v>
      </c>
      <c r="O28" s="76"/>
    </row>
    <row r="29" spans="1:16" ht="19.5" customHeight="1" x14ac:dyDescent="0.3">
      <c r="A29" s="133">
        <v>311</v>
      </c>
      <c r="B29" s="134" t="s">
        <v>33</v>
      </c>
      <c r="C29" s="135">
        <v>1367750</v>
      </c>
      <c r="D29" s="135">
        <v>0</v>
      </c>
      <c r="E29" s="136">
        <v>0</v>
      </c>
      <c r="F29" s="135">
        <v>0</v>
      </c>
      <c r="G29" s="136">
        <v>0</v>
      </c>
      <c r="H29" s="135">
        <v>1350</v>
      </c>
      <c r="I29" s="136">
        <v>1360000</v>
      </c>
      <c r="J29" s="136">
        <v>1100</v>
      </c>
      <c r="K29" s="136">
        <v>0</v>
      </c>
      <c r="L29" s="136">
        <v>0</v>
      </c>
      <c r="M29" s="136">
        <v>5500</v>
      </c>
      <c r="N29" s="136">
        <v>0</v>
      </c>
      <c r="O29" s="76"/>
    </row>
    <row r="30" spans="1:16" ht="21" customHeight="1" x14ac:dyDescent="0.3">
      <c r="A30" s="137">
        <v>312</v>
      </c>
      <c r="B30" s="138" t="s">
        <v>9</v>
      </c>
      <c r="C30" s="135">
        <v>87775</v>
      </c>
      <c r="D30" s="139">
        <v>0</v>
      </c>
      <c r="E30" s="140">
        <v>0</v>
      </c>
      <c r="F30" s="139">
        <v>2500</v>
      </c>
      <c r="G30" s="140">
        <v>0</v>
      </c>
      <c r="H30" s="139">
        <v>210</v>
      </c>
      <c r="I30" s="140">
        <v>83500</v>
      </c>
      <c r="J30" s="140">
        <v>445</v>
      </c>
      <c r="K30" s="140">
        <v>0</v>
      </c>
      <c r="L30" s="140">
        <v>0</v>
      </c>
      <c r="M30" s="136">
        <v>815</v>
      </c>
      <c r="N30" s="136">
        <v>0</v>
      </c>
      <c r="O30" s="76"/>
    </row>
    <row r="31" spans="1:16" ht="20.25" customHeight="1" thickBot="1" x14ac:dyDescent="0.35">
      <c r="A31" s="141">
        <v>313</v>
      </c>
      <c r="B31" s="142" t="s">
        <v>10</v>
      </c>
      <c r="C31" s="143">
        <v>221285</v>
      </c>
      <c r="D31" s="143">
        <v>0</v>
      </c>
      <c r="E31" s="144">
        <v>0</v>
      </c>
      <c r="F31" s="143">
        <v>0</v>
      </c>
      <c r="G31" s="144">
        <v>0</v>
      </c>
      <c r="H31" s="143">
        <v>225</v>
      </c>
      <c r="I31" s="144">
        <v>220000</v>
      </c>
      <c r="J31" s="144">
        <v>185</v>
      </c>
      <c r="K31" s="144">
        <v>0</v>
      </c>
      <c r="L31" s="144">
        <v>0</v>
      </c>
      <c r="M31" s="144">
        <v>910</v>
      </c>
      <c r="N31" s="144">
        <v>0</v>
      </c>
      <c r="O31" s="76"/>
    </row>
    <row r="32" spans="1:16" ht="16.2" thickBot="1" x14ac:dyDescent="0.35">
      <c r="A32" s="130">
        <v>32</v>
      </c>
      <c r="B32" s="131" t="s">
        <v>11</v>
      </c>
      <c r="C32" s="132">
        <v>304481</v>
      </c>
      <c r="D32" s="132">
        <f>D33+D34+D35+D36</f>
        <v>99300</v>
      </c>
      <c r="E32" s="132">
        <f>E33+E34+E35+E36+E37</f>
        <v>104250</v>
      </c>
      <c r="F32" s="132">
        <f>SUM(F33:F37)</f>
        <v>500</v>
      </c>
      <c r="G32" s="132">
        <v>0</v>
      </c>
      <c r="H32" s="132">
        <f>H33+H34+H35+H36</f>
        <v>90830</v>
      </c>
      <c r="I32" s="132">
        <f>I35+I37</f>
        <v>19500</v>
      </c>
      <c r="J32" s="132">
        <f>SUM(J33:J37)</f>
        <v>96</v>
      </c>
      <c r="K32" s="132">
        <v>0</v>
      </c>
      <c r="L32" s="132">
        <v>0</v>
      </c>
      <c r="M32" s="132">
        <f>M33</f>
        <v>260</v>
      </c>
      <c r="N32" s="132">
        <f>N35</f>
        <v>415</v>
      </c>
      <c r="O32" s="76"/>
    </row>
    <row r="33" spans="1:15" ht="33.75" customHeight="1" x14ac:dyDescent="0.3">
      <c r="A33" s="133">
        <v>321</v>
      </c>
      <c r="B33" s="145" t="s">
        <v>56</v>
      </c>
      <c r="C33" s="136">
        <v>109425</v>
      </c>
      <c r="D33" s="136">
        <v>62100</v>
      </c>
      <c r="E33" s="136">
        <v>34700</v>
      </c>
      <c r="F33" s="136">
        <v>0</v>
      </c>
      <c r="G33" s="136">
        <v>0</v>
      </c>
      <c r="H33" s="136">
        <v>15060</v>
      </c>
      <c r="I33" s="136">
        <v>0</v>
      </c>
      <c r="J33" s="136">
        <v>75</v>
      </c>
      <c r="K33" s="136">
        <v>0</v>
      </c>
      <c r="L33" s="136">
        <v>0</v>
      </c>
      <c r="M33" s="136">
        <v>260</v>
      </c>
      <c r="N33" s="136">
        <v>0</v>
      </c>
      <c r="O33" s="76"/>
    </row>
    <row r="34" spans="1:15" ht="30" customHeight="1" x14ac:dyDescent="0.3">
      <c r="A34" s="137">
        <v>322</v>
      </c>
      <c r="B34" s="146" t="s">
        <v>34</v>
      </c>
      <c r="C34" s="140">
        <v>77300</v>
      </c>
      <c r="D34" s="140">
        <v>8625</v>
      </c>
      <c r="E34" s="140">
        <v>17100</v>
      </c>
      <c r="F34" s="140">
        <v>0</v>
      </c>
      <c r="G34" s="140">
        <v>0</v>
      </c>
      <c r="H34" s="140">
        <v>54500</v>
      </c>
      <c r="I34" s="140">
        <v>0</v>
      </c>
      <c r="J34" s="140">
        <v>0</v>
      </c>
      <c r="K34" s="140">
        <v>0</v>
      </c>
      <c r="L34" s="140">
        <v>0</v>
      </c>
      <c r="M34" s="140">
        <v>0</v>
      </c>
      <c r="N34" s="140">
        <v>0</v>
      </c>
      <c r="O34" s="76"/>
    </row>
    <row r="35" spans="1:15" ht="21.75" customHeight="1" x14ac:dyDescent="0.3">
      <c r="A35" s="137">
        <v>323</v>
      </c>
      <c r="B35" s="138" t="s">
        <v>35</v>
      </c>
      <c r="C35" s="140">
        <v>98186</v>
      </c>
      <c r="D35" s="140">
        <v>23975</v>
      </c>
      <c r="E35" s="140">
        <v>40950</v>
      </c>
      <c r="F35" s="140">
        <v>0</v>
      </c>
      <c r="G35" s="140">
        <v>0</v>
      </c>
      <c r="H35" s="140">
        <v>19800</v>
      </c>
      <c r="I35" s="140">
        <v>15000</v>
      </c>
      <c r="J35" s="140">
        <v>21</v>
      </c>
      <c r="K35" s="140">
        <v>0</v>
      </c>
      <c r="L35" s="140">
        <v>0</v>
      </c>
      <c r="M35" s="140">
        <v>0</v>
      </c>
      <c r="N35" s="140">
        <v>415</v>
      </c>
      <c r="O35" s="76"/>
    </row>
    <row r="36" spans="1:15" ht="21.75" customHeight="1" x14ac:dyDescent="0.3">
      <c r="A36" s="137">
        <v>324</v>
      </c>
      <c r="B36" s="138" t="s">
        <v>36</v>
      </c>
      <c r="C36" s="140">
        <v>8970</v>
      </c>
      <c r="D36" s="140">
        <v>4600</v>
      </c>
      <c r="E36" s="140">
        <v>3300</v>
      </c>
      <c r="F36" s="140">
        <v>500</v>
      </c>
      <c r="G36" s="140">
        <v>0</v>
      </c>
      <c r="H36" s="140">
        <v>1470</v>
      </c>
      <c r="I36" s="140">
        <v>0</v>
      </c>
      <c r="J36" s="140">
        <v>0</v>
      </c>
      <c r="K36" s="140">
        <v>0</v>
      </c>
      <c r="L36" s="140">
        <v>0</v>
      </c>
      <c r="M36" s="140">
        <v>0</v>
      </c>
      <c r="N36" s="140">
        <v>0</v>
      </c>
      <c r="O36" s="76"/>
    </row>
    <row r="37" spans="1:15" ht="28.8" thickBot="1" x14ac:dyDescent="0.35">
      <c r="A37" s="141">
        <v>329</v>
      </c>
      <c r="B37" s="147" t="s">
        <v>37</v>
      </c>
      <c r="C37" s="144">
        <v>10600</v>
      </c>
      <c r="D37" s="144">
        <v>0</v>
      </c>
      <c r="E37" s="144">
        <v>8200</v>
      </c>
      <c r="F37" s="144">
        <v>0</v>
      </c>
      <c r="G37" s="144">
        <v>0</v>
      </c>
      <c r="H37" s="144">
        <v>0</v>
      </c>
      <c r="I37" s="144">
        <v>4500</v>
      </c>
      <c r="J37" s="144">
        <v>0</v>
      </c>
      <c r="K37" s="144">
        <v>0</v>
      </c>
      <c r="L37" s="144">
        <v>0</v>
      </c>
      <c r="M37" s="144">
        <v>0</v>
      </c>
      <c r="N37" s="144">
        <v>0</v>
      </c>
      <c r="O37" s="76"/>
    </row>
    <row r="38" spans="1:15" ht="16.2" thickBot="1" x14ac:dyDescent="0.35">
      <c r="A38" s="130">
        <v>34</v>
      </c>
      <c r="B38" s="131" t="s">
        <v>14</v>
      </c>
      <c r="C38" s="132">
        <v>1120</v>
      </c>
      <c r="D38" s="132">
        <v>0</v>
      </c>
      <c r="E38" s="132">
        <f>E39</f>
        <v>1120</v>
      </c>
      <c r="F38" s="132">
        <v>0</v>
      </c>
      <c r="G38" s="132">
        <v>0</v>
      </c>
      <c r="H38" s="132">
        <v>0</v>
      </c>
      <c r="I38" s="132">
        <v>0</v>
      </c>
      <c r="J38" s="132">
        <v>0</v>
      </c>
      <c r="K38" s="132">
        <v>0</v>
      </c>
      <c r="L38" s="132">
        <v>0</v>
      </c>
      <c r="M38" s="132">
        <v>0</v>
      </c>
      <c r="N38" s="132">
        <v>0</v>
      </c>
      <c r="O38" s="76"/>
    </row>
    <row r="39" spans="1:15" ht="16.2" thickBot="1" x14ac:dyDescent="0.35">
      <c r="A39" s="148">
        <v>343</v>
      </c>
      <c r="B39" s="149" t="s">
        <v>38</v>
      </c>
      <c r="C39" s="150">
        <v>1120</v>
      </c>
      <c r="D39" s="150">
        <v>0</v>
      </c>
      <c r="E39" s="150">
        <v>1120</v>
      </c>
      <c r="F39" s="150">
        <v>0</v>
      </c>
      <c r="G39" s="150">
        <v>0</v>
      </c>
      <c r="H39" s="150">
        <v>0</v>
      </c>
      <c r="I39" s="150">
        <v>0</v>
      </c>
      <c r="J39" s="150">
        <v>0</v>
      </c>
      <c r="K39" s="150">
        <v>0</v>
      </c>
      <c r="L39" s="150">
        <v>0</v>
      </c>
      <c r="M39" s="150">
        <v>0</v>
      </c>
      <c r="N39" s="150">
        <v>0</v>
      </c>
      <c r="O39" s="76"/>
    </row>
    <row r="40" spans="1:15" ht="16.2" thickBot="1" x14ac:dyDescent="0.35">
      <c r="A40" s="130">
        <v>37</v>
      </c>
      <c r="B40" s="131" t="s">
        <v>78</v>
      </c>
      <c r="C40" s="132">
        <v>500</v>
      </c>
      <c r="D40" s="132">
        <v>0</v>
      </c>
      <c r="E40" s="132">
        <v>0</v>
      </c>
      <c r="F40" s="132">
        <v>0</v>
      </c>
      <c r="G40" s="132">
        <v>0</v>
      </c>
      <c r="H40" s="132">
        <v>0</v>
      </c>
      <c r="I40" s="132">
        <f>I41</f>
        <v>500</v>
      </c>
      <c r="J40" s="132">
        <v>0</v>
      </c>
      <c r="K40" s="132">
        <v>0</v>
      </c>
      <c r="L40" s="132">
        <v>0</v>
      </c>
      <c r="M40" s="132">
        <v>0</v>
      </c>
      <c r="N40" s="132">
        <v>0</v>
      </c>
      <c r="O40" s="76"/>
    </row>
    <row r="41" spans="1:15" ht="16.2" thickBot="1" x14ac:dyDescent="0.35">
      <c r="A41" s="148">
        <v>372</v>
      </c>
      <c r="B41" s="149" t="s">
        <v>79</v>
      </c>
      <c r="C41" s="150">
        <v>500</v>
      </c>
      <c r="D41" s="150">
        <v>0</v>
      </c>
      <c r="E41" s="150">
        <v>0</v>
      </c>
      <c r="F41" s="150">
        <v>0</v>
      </c>
      <c r="G41" s="150">
        <v>0</v>
      </c>
      <c r="H41" s="150">
        <v>0</v>
      </c>
      <c r="I41" s="150">
        <v>500</v>
      </c>
      <c r="J41" s="150">
        <v>0</v>
      </c>
      <c r="K41" s="150">
        <v>0</v>
      </c>
      <c r="L41" s="150">
        <v>0</v>
      </c>
      <c r="M41" s="150">
        <v>0</v>
      </c>
      <c r="N41" s="150">
        <v>0</v>
      </c>
      <c r="O41" s="76"/>
    </row>
    <row r="42" spans="1:15" s="8" customFormat="1" ht="50.25" customHeight="1" thickBot="1" x14ac:dyDescent="0.35">
      <c r="A42" s="130">
        <v>41</v>
      </c>
      <c r="B42" s="151" t="s">
        <v>58</v>
      </c>
      <c r="C42" s="132">
        <v>700</v>
      </c>
      <c r="D42" s="132">
        <v>0</v>
      </c>
      <c r="E42" s="132">
        <f>E43</f>
        <v>700</v>
      </c>
      <c r="F42" s="132">
        <v>0</v>
      </c>
      <c r="G42" s="132">
        <v>0</v>
      </c>
      <c r="H42" s="132">
        <v>0</v>
      </c>
      <c r="I42" s="132">
        <v>0</v>
      </c>
      <c r="J42" s="132">
        <v>0</v>
      </c>
      <c r="K42" s="132">
        <v>0</v>
      </c>
      <c r="L42" s="132">
        <v>0</v>
      </c>
      <c r="M42" s="132">
        <v>0</v>
      </c>
      <c r="N42" s="132">
        <v>0</v>
      </c>
      <c r="O42" s="77"/>
    </row>
    <row r="43" spans="1:15" ht="16.2" thickBot="1" x14ac:dyDescent="0.35">
      <c r="A43" s="148">
        <v>412</v>
      </c>
      <c r="B43" s="149" t="s">
        <v>59</v>
      </c>
      <c r="C43" s="150">
        <v>700</v>
      </c>
      <c r="D43" s="150">
        <v>0</v>
      </c>
      <c r="E43" s="150">
        <v>700</v>
      </c>
      <c r="F43" s="150">
        <v>0</v>
      </c>
      <c r="G43" s="150">
        <v>0</v>
      </c>
      <c r="H43" s="150">
        <v>0</v>
      </c>
      <c r="I43" s="150">
        <v>0</v>
      </c>
      <c r="J43" s="150">
        <v>0</v>
      </c>
      <c r="K43" s="150">
        <v>0</v>
      </c>
      <c r="L43" s="150">
        <v>0</v>
      </c>
      <c r="M43" s="150">
        <v>0</v>
      </c>
      <c r="N43" s="150">
        <v>0</v>
      </c>
      <c r="O43" s="76"/>
    </row>
    <row r="44" spans="1:15" ht="42.6" thickBot="1" x14ac:dyDescent="0.35">
      <c r="A44" s="130">
        <v>42</v>
      </c>
      <c r="B44" s="152" t="s">
        <v>39</v>
      </c>
      <c r="C44" s="132">
        <v>6200</v>
      </c>
      <c r="D44" s="132">
        <v>0</v>
      </c>
      <c r="E44" s="132">
        <f>E45+E46</f>
        <v>6700</v>
      </c>
      <c r="F44" s="132">
        <v>0</v>
      </c>
      <c r="G44" s="132">
        <v>0</v>
      </c>
      <c r="H44" s="132">
        <v>0</v>
      </c>
      <c r="I44" s="132">
        <f>I46</f>
        <v>500</v>
      </c>
      <c r="J44" s="132">
        <v>0</v>
      </c>
      <c r="K44" s="132">
        <v>0</v>
      </c>
      <c r="L44" s="132">
        <v>0</v>
      </c>
      <c r="M44" s="132">
        <v>0</v>
      </c>
      <c r="N44" s="132">
        <v>0</v>
      </c>
      <c r="O44" s="76"/>
    </row>
    <row r="45" spans="1:15" ht="18" customHeight="1" x14ac:dyDescent="0.3">
      <c r="A45" s="153">
        <v>422</v>
      </c>
      <c r="B45" s="154" t="s">
        <v>40</v>
      </c>
      <c r="C45" s="155">
        <v>5500</v>
      </c>
      <c r="D45" s="136">
        <v>0</v>
      </c>
      <c r="E45" s="136">
        <v>6500</v>
      </c>
      <c r="F45" s="136">
        <v>0</v>
      </c>
      <c r="G45" s="136">
        <v>0</v>
      </c>
      <c r="H45" s="136">
        <v>0</v>
      </c>
      <c r="I45" s="136">
        <v>0</v>
      </c>
      <c r="J45" s="136">
        <v>0</v>
      </c>
      <c r="K45" s="136">
        <v>0</v>
      </c>
      <c r="L45" s="136">
        <v>0</v>
      </c>
      <c r="M45" s="136">
        <v>0</v>
      </c>
      <c r="N45" s="136">
        <v>0</v>
      </c>
      <c r="O45" s="76"/>
    </row>
    <row r="46" spans="1:15" ht="18.75" customHeight="1" x14ac:dyDescent="0.3">
      <c r="A46" s="137">
        <v>424</v>
      </c>
      <c r="B46" s="156" t="s">
        <v>41</v>
      </c>
      <c r="C46" s="157">
        <v>700</v>
      </c>
      <c r="D46" s="140">
        <v>0</v>
      </c>
      <c r="E46" s="140">
        <v>200</v>
      </c>
      <c r="F46" s="140">
        <v>0</v>
      </c>
      <c r="G46" s="140">
        <v>0</v>
      </c>
      <c r="H46" s="140">
        <v>0</v>
      </c>
      <c r="I46" s="140">
        <v>500</v>
      </c>
      <c r="J46" s="140">
        <v>0</v>
      </c>
      <c r="K46" s="140">
        <v>0</v>
      </c>
      <c r="L46" s="140">
        <v>0</v>
      </c>
      <c r="M46" s="140">
        <v>0</v>
      </c>
      <c r="N46" s="140">
        <v>0</v>
      </c>
      <c r="O46" s="76"/>
    </row>
    <row r="47" spans="1:15" ht="18" customHeight="1" thickBot="1" x14ac:dyDescent="0.35">
      <c r="A47" s="141">
        <v>426</v>
      </c>
      <c r="B47" s="158" t="s">
        <v>42</v>
      </c>
      <c r="C47" s="159">
        <v>0</v>
      </c>
      <c r="D47" s="144">
        <v>0</v>
      </c>
      <c r="E47" s="144">
        <v>0</v>
      </c>
      <c r="F47" s="144">
        <v>0</v>
      </c>
      <c r="G47" s="144">
        <v>0</v>
      </c>
      <c r="H47" s="144">
        <v>0</v>
      </c>
      <c r="I47" s="144">
        <v>0</v>
      </c>
      <c r="J47" s="144">
        <v>0</v>
      </c>
      <c r="K47" s="144">
        <v>0</v>
      </c>
      <c r="L47" s="144">
        <v>0</v>
      </c>
      <c r="M47" s="144">
        <v>0</v>
      </c>
      <c r="N47" s="144">
        <v>0</v>
      </c>
      <c r="O47" s="76"/>
    </row>
    <row r="48" spans="1:15" ht="21.6" thickBot="1" x14ac:dyDescent="0.45">
      <c r="A48" s="160"/>
      <c r="B48" s="161" t="s">
        <v>43</v>
      </c>
      <c r="C48" s="162">
        <v>1989811</v>
      </c>
      <c r="D48" s="162">
        <f>D32</f>
        <v>99300</v>
      </c>
      <c r="E48" s="162">
        <f>E32+E38+E42+E44</f>
        <v>112770</v>
      </c>
      <c r="F48" s="162">
        <f>SUM(F28+F32)</f>
        <v>3000</v>
      </c>
      <c r="G48" s="162">
        <v>0</v>
      </c>
      <c r="H48" s="162">
        <f>H28+H32</f>
        <v>92615</v>
      </c>
      <c r="I48" s="162">
        <f>I28+I32+I40+I44</f>
        <v>1684000</v>
      </c>
      <c r="J48" s="162">
        <f>J28+J32</f>
        <v>1826</v>
      </c>
      <c r="K48" s="162">
        <v>0</v>
      </c>
      <c r="L48" s="162">
        <v>0</v>
      </c>
      <c r="M48" s="162">
        <f>M28+M32</f>
        <v>7485</v>
      </c>
      <c r="N48" s="162">
        <f>N32</f>
        <v>415</v>
      </c>
      <c r="O48" s="76"/>
    </row>
    <row r="49" spans="1:15" ht="20.399999999999999" x14ac:dyDescent="0.35">
      <c r="A49" s="80"/>
      <c r="B49" s="81"/>
      <c r="C49" s="82"/>
      <c r="D49" s="83"/>
      <c r="E49" s="78"/>
      <c r="F49" s="78"/>
      <c r="G49" s="163"/>
      <c r="H49" s="163"/>
      <c r="I49" s="163"/>
      <c r="J49" s="163"/>
      <c r="K49" s="163"/>
      <c r="L49" s="163"/>
      <c r="M49" s="163"/>
      <c r="N49" s="163"/>
      <c r="O49" s="76"/>
    </row>
    <row r="50" spans="1:15" ht="20.399999999999999" x14ac:dyDescent="0.35">
      <c r="A50" s="80"/>
      <c r="B50" s="81"/>
      <c r="C50" s="82"/>
      <c r="D50" s="83"/>
      <c r="E50" s="78"/>
      <c r="F50" s="78"/>
      <c r="G50" s="163"/>
      <c r="H50" s="163"/>
      <c r="I50" s="163"/>
      <c r="J50" s="163"/>
      <c r="K50" s="163"/>
      <c r="L50" s="163"/>
      <c r="M50" s="163"/>
      <c r="N50" s="163"/>
      <c r="O50" s="76"/>
    </row>
    <row r="51" spans="1:15" ht="22.8" x14ac:dyDescent="0.4">
      <c r="A51" s="79" t="s">
        <v>120</v>
      </c>
      <c r="B51" s="183"/>
      <c r="C51" s="183"/>
      <c r="D51" s="183"/>
      <c r="E51" s="183"/>
      <c r="F51" s="183"/>
      <c r="G51" s="73"/>
      <c r="H51" s="73"/>
      <c r="I51" s="73"/>
      <c r="J51" s="73"/>
      <c r="K51" s="73"/>
      <c r="L51" s="73"/>
      <c r="M51" s="73"/>
      <c r="N51" s="73"/>
      <c r="O51" s="73"/>
    </row>
    <row r="52" spans="1:15" ht="22.8" x14ac:dyDescent="0.4">
      <c r="A52" s="79"/>
      <c r="B52" s="183"/>
      <c r="C52" s="183"/>
      <c r="D52" s="183"/>
      <c r="E52" s="183"/>
      <c r="F52" s="183"/>
      <c r="G52" s="73"/>
      <c r="H52" s="73"/>
      <c r="I52" s="73"/>
      <c r="J52" s="73"/>
      <c r="K52" s="73"/>
      <c r="L52" s="73"/>
      <c r="M52" s="73"/>
      <c r="N52" s="73"/>
      <c r="O52" s="73"/>
    </row>
    <row r="53" spans="1:15" ht="23.4" x14ac:dyDescent="0.45">
      <c r="A53" s="79" t="s">
        <v>121</v>
      </c>
      <c r="B53" s="183"/>
      <c r="C53" s="183"/>
      <c r="D53" s="190"/>
      <c r="E53" s="183"/>
      <c r="F53" s="183"/>
      <c r="G53" s="73"/>
      <c r="H53" s="73"/>
      <c r="I53" s="73"/>
      <c r="J53" s="73"/>
      <c r="K53" s="73"/>
      <c r="L53" s="73"/>
      <c r="M53" s="73"/>
      <c r="N53" s="73"/>
      <c r="O53" s="73"/>
    </row>
    <row r="54" spans="1:15" ht="23.4" x14ac:dyDescent="0.45">
      <c r="A54" s="79"/>
      <c r="B54" s="183"/>
      <c r="C54" s="183"/>
      <c r="D54" s="190"/>
      <c r="E54" s="183"/>
      <c r="F54" s="183"/>
      <c r="G54" s="73"/>
      <c r="H54" s="73"/>
      <c r="I54" s="73"/>
      <c r="J54" s="73"/>
      <c r="K54" s="73"/>
      <c r="L54" s="73"/>
      <c r="M54" s="73"/>
      <c r="N54" s="73"/>
      <c r="O54" s="73"/>
    </row>
    <row r="55" spans="1:15" ht="23.4" x14ac:dyDescent="0.45">
      <c r="A55" s="79" t="s">
        <v>125</v>
      </c>
      <c r="B55" s="183"/>
      <c r="C55" s="183" t="s">
        <v>129</v>
      </c>
      <c r="D55" s="190"/>
      <c r="E55" s="183"/>
      <c r="F55" s="183"/>
      <c r="G55" s="73"/>
      <c r="H55" s="73"/>
      <c r="I55" s="73"/>
      <c r="J55" s="73"/>
      <c r="K55" s="73"/>
      <c r="L55" s="73"/>
      <c r="M55" s="73"/>
      <c r="N55" s="73"/>
      <c r="O55" s="73"/>
    </row>
    <row r="56" spans="1:15" ht="23.4" x14ac:dyDescent="0.45">
      <c r="A56" s="79"/>
      <c r="B56" s="183"/>
      <c r="C56" s="183"/>
      <c r="D56" s="190"/>
      <c r="E56" s="183"/>
      <c r="F56" s="183"/>
      <c r="G56" s="73"/>
      <c r="H56" s="73"/>
      <c r="I56" s="73"/>
      <c r="J56" s="73"/>
      <c r="K56" s="73"/>
      <c r="L56" s="73"/>
      <c r="M56" s="73"/>
      <c r="N56" s="73"/>
      <c r="O56" s="73"/>
    </row>
    <row r="57" spans="1:15" ht="23.4" x14ac:dyDescent="0.45">
      <c r="A57" s="79"/>
      <c r="B57" s="183"/>
      <c r="C57" s="183"/>
      <c r="D57" s="190"/>
      <c r="E57" s="183"/>
      <c r="F57" s="183"/>
      <c r="G57" s="73"/>
      <c r="H57" s="73"/>
      <c r="I57" s="73"/>
      <c r="J57" s="73"/>
      <c r="K57" s="73"/>
      <c r="L57" s="73"/>
      <c r="M57" s="73"/>
      <c r="N57" s="73"/>
      <c r="O57" s="73"/>
    </row>
    <row r="58" spans="1:15" ht="22.8" x14ac:dyDescent="0.4">
      <c r="A58" s="79"/>
      <c r="B58" s="183"/>
      <c r="C58" s="183"/>
      <c r="D58" s="183"/>
      <c r="E58" s="183"/>
      <c r="F58" s="183"/>
      <c r="G58" s="73"/>
      <c r="H58" s="73"/>
      <c r="I58" s="73"/>
      <c r="J58" s="73"/>
      <c r="K58" s="73"/>
      <c r="L58" s="73"/>
      <c r="M58" s="73"/>
      <c r="N58" s="73"/>
      <c r="O58" s="73"/>
    </row>
    <row r="59" spans="1:15" ht="26.25" customHeight="1" x14ac:dyDescent="0.3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15" ht="17.25" customHeight="1" x14ac:dyDescent="0.3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15" ht="18.75" customHeight="1" x14ac:dyDescent="0.3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15" ht="21.75" customHeight="1" x14ac:dyDescent="0.3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15" ht="28.5" customHeight="1" x14ac:dyDescent="0.3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15" ht="27" customHeight="1" x14ac:dyDescent="0.3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</row>
    <row r="65" spans="1:15" ht="20.25" customHeight="1" x14ac:dyDescent="0.3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</row>
    <row r="66" spans="1:15" ht="16.5" customHeight="1" x14ac:dyDescent="0.3"/>
    <row r="67" spans="1:15" ht="17.25" customHeight="1" x14ac:dyDescent="0.3"/>
    <row r="68" spans="1:15" ht="17.25" customHeight="1" x14ac:dyDescent="0.3"/>
    <row r="81" ht="34.5" customHeight="1" x14ac:dyDescent="0.3"/>
    <row r="82" ht="22.5" customHeight="1" x14ac:dyDescent="0.3"/>
    <row r="83" ht="15.75" customHeight="1" x14ac:dyDescent="0.3"/>
    <row r="86" ht="27.75" customHeight="1" x14ac:dyDescent="0.3"/>
    <row r="92" ht="39.75" customHeight="1" x14ac:dyDescent="0.3"/>
    <row r="110" spans="1:15" ht="15.6" x14ac:dyDescent="0.3">
      <c r="A110" s="4"/>
      <c r="B110" s="5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</sheetData>
  <mergeCells count="2">
    <mergeCell ref="A1:C1"/>
    <mergeCell ref="A2:N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0"/>
  <sheetViews>
    <sheetView tabSelected="1" zoomScale="75" zoomScaleNormal="75" workbookViewId="0">
      <selection activeCell="A32" sqref="A32:A33"/>
    </sheetView>
  </sheetViews>
  <sheetFormatPr defaultRowHeight="14.4" x14ac:dyDescent="0.3"/>
  <cols>
    <col min="1" max="1" width="48.33203125" customWidth="1"/>
    <col min="2" max="4" width="20.44140625" customWidth="1"/>
    <col min="5" max="5" width="20.44140625" style="7" customWidth="1"/>
    <col min="6" max="7" width="20.44140625" customWidth="1"/>
    <col min="8" max="8" width="22.6640625" customWidth="1"/>
    <col min="9" max="9" width="20.44140625" customWidth="1"/>
  </cols>
  <sheetData>
    <row r="1" spans="1:10" ht="33" customHeight="1" x14ac:dyDescent="0.35">
      <c r="A1" s="226" t="s">
        <v>63</v>
      </c>
      <c r="B1" s="227"/>
      <c r="C1" s="227"/>
      <c r="D1" s="227"/>
      <c r="E1" s="227"/>
      <c r="F1" s="227"/>
      <c r="G1" s="227"/>
      <c r="H1" s="227"/>
      <c r="I1" s="227"/>
      <c r="J1" s="73"/>
    </row>
    <row r="2" spans="1:10" ht="21" thickBot="1" x14ac:dyDescent="0.4">
      <c r="A2" s="210" t="s">
        <v>126</v>
      </c>
      <c r="B2" s="210"/>
      <c r="C2" s="210"/>
      <c r="D2" s="210"/>
      <c r="E2" s="210"/>
      <c r="F2" s="210"/>
      <c r="G2" s="210"/>
      <c r="H2" s="210"/>
      <c r="I2" s="210"/>
      <c r="J2" s="73"/>
    </row>
    <row r="3" spans="1:10" ht="15" thickBot="1" x14ac:dyDescent="0.35">
      <c r="A3" s="164" t="s">
        <v>51</v>
      </c>
      <c r="B3" s="211" t="s">
        <v>122</v>
      </c>
      <c r="C3" s="212"/>
      <c r="D3" s="212"/>
      <c r="E3" s="212"/>
      <c r="F3" s="212"/>
      <c r="G3" s="212"/>
      <c r="H3" s="212"/>
      <c r="I3" s="213"/>
      <c r="J3" s="73"/>
    </row>
    <row r="4" spans="1:10" ht="15" customHeight="1" x14ac:dyDescent="0.3">
      <c r="A4" s="165" t="s">
        <v>104</v>
      </c>
      <c r="B4" s="214" t="s">
        <v>23</v>
      </c>
      <c r="C4" s="216" t="s">
        <v>52</v>
      </c>
      <c r="D4" s="216" t="s">
        <v>24</v>
      </c>
      <c r="E4" s="218" t="s">
        <v>25</v>
      </c>
      <c r="F4" s="218" t="s">
        <v>53</v>
      </c>
      <c r="G4" s="224" t="s">
        <v>80</v>
      </c>
      <c r="H4" s="220" t="s">
        <v>31</v>
      </c>
      <c r="I4" s="222" t="s">
        <v>54</v>
      </c>
      <c r="J4" s="73"/>
    </row>
    <row r="5" spans="1:10" ht="123.75" customHeight="1" thickBot="1" x14ac:dyDescent="0.35">
      <c r="A5" s="166" t="s">
        <v>105</v>
      </c>
      <c r="B5" s="215"/>
      <c r="C5" s="217"/>
      <c r="D5" s="217"/>
      <c r="E5" s="219"/>
      <c r="F5" s="219"/>
      <c r="G5" s="225"/>
      <c r="H5" s="221"/>
      <c r="I5" s="223"/>
      <c r="J5" s="73"/>
    </row>
    <row r="6" spans="1:10" ht="46.5" customHeight="1" x14ac:dyDescent="0.3">
      <c r="A6" s="167" t="s">
        <v>106</v>
      </c>
      <c r="B6" s="168"/>
      <c r="C6" s="168"/>
      <c r="D6" s="168"/>
      <c r="E6" s="169">
        <v>1683500</v>
      </c>
      <c r="F6" s="169"/>
      <c r="G6" s="169"/>
      <c r="H6" s="168"/>
      <c r="I6" s="170"/>
      <c r="J6" s="73"/>
    </row>
    <row r="7" spans="1:10" ht="32.25" customHeight="1" x14ac:dyDescent="0.3">
      <c r="A7" s="171" t="s">
        <v>108</v>
      </c>
      <c r="B7" s="172">
        <v>3000</v>
      </c>
      <c r="C7" s="172"/>
      <c r="D7" s="172"/>
      <c r="E7" s="140"/>
      <c r="F7" s="140"/>
      <c r="G7" s="140"/>
      <c r="H7" s="172"/>
      <c r="I7" s="173"/>
      <c r="J7" s="73"/>
    </row>
    <row r="8" spans="1:10" ht="46.5" customHeight="1" x14ac:dyDescent="0.3">
      <c r="A8" s="171" t="s">
        <v>107</v>
      </c>
      <c r="B8" s="172"/>
      <c r="C8" s="172"/>
      <c r="D8" s="172"/>
      <c r="E8" s="140">
        <v>500</v>
      </c>
      <c r="F8" s="140"/>
      <c r="G8" s="140"/>
      <c r="H8" s="172"/>
      <c r="I8" s="173"/>
      <c r="J8" s="73"/>
    </row>
    <row r="9" spans="1:10" ht="46.5" customHeight="1" x14ac:dyDescent="0.3">
      <c r="A9" s="171" t="s">
        <v>109</v>
      </c>
      <c r="B9" s="172"/>
      <c r="C9" s="172"/>
      <c r="D9" s="172"/>
      <c r="E9" s="140"/>
      <c r="F9" s="140"/>
      <c r="G9" s="140">
        <v>7485</v>
      </c>
      <c r="H9" s="172"/>
      <c r="I9" s="173"/>
      <c r="J9" s="73"/>
    </row>
    <row r="10" spans="1:10" ht="46.5" customHeight="1" x14ac:dyDescent="0.3">
      <c r="A10" s="171" t="s">
        <v>110</v>
      </c>
      <c r="B10" s="172"/>
      <c r="C10" s="172"/>
      <c r="D10" s="172"/>
      <c r="E10" s="140"/>
      <c r="F10" s="140"/>
      <c r="G10" s="140">
        <v>1805</v>
      </c>
      <c r="H10" s="172"/>
      <c r="I10" s="173"/>
      <c r="J10" s="73"/>
    </row>
    <row r="11" spans="1:10" ht="46.5" customHeight="1" x14ac:dyDescent="0.3">
      <c r="A11" s="171" t="s">
        <v>111</v>
      </c>
      <c r="B11" s="172"/>
      <c r="C11" s="172"/>
      <c r="D11" s="172"/>
      <c r="E11" s="172"/>
      <c r="F11" s="140"/>
      <c r="G11" s="140">
        <v>415</v>
      </c>
      <c r="H11" s="172"/>
      <c r="I11" s="173"/>
      <c r="J11" s="73"/>
    </row>
    <row r="12" spans="1:10" ht="46.5" customHeight="1" x14ac:dyDescent="0.3">
      <c r="A12" s="171" t="s">
        <v>112</v>
      </c>
      <c r="B12" s="172"/>
      <c r="C12" s="172"/>
      <c r="D12" s="172"/>
      <c r="E12" s="172"/>
      <c r="F12" s="140"/>
      <c r="G12" s="140">
        <v>21</v>
      </c>
      <c r="H12" s="172"/>
      <c r="I12" s="173"/>
      <c r="J12" s="73"/>
    </row>
    <row r="13" spans="1:10" ht="28.5" customHeight="1" x14ac:dyDescent="0.3">
      <c r="A13" s="171" t="s">
        <v>113</v>
      </c>
      <c r="B13" s="172"/>
      <c r="C13" s="172">
        <v>150</v>
      </c>
      <c r="D13" s="172"/>
      <c r="E13" s="172"/>
      <c r="F13" s="140"/>
      <c r="G13" s="140"/>
      <c r="H13" s="172"/>
      <c r="I13" s="173"/>
      <c r="J13" s="73"/>
    </row>
    <row r="14" spans="1:10" ht="36" customHeight="1" x14ac:dyDescent="0.3">
      <c r="A14" s="171" t="s">
        <v>114</v>
      </c>
      <c r="B14" s="172"/>
      <c r="C14" s="172">
        <v>95020</v>
      </c>
      <c r="D14" s="172"/>
      <c r="E14" s="140"/>
      <c r="F14" s="140"/>
      <c r="G14" s="140"/>
      <c r="H14" s="172"/>
      <c r="I14" s="173"/>
      <c r="J14" s="73"/>
    </row>
    <row r="15" spans="1:10" ht="25.5" customHeight="1" x14ac:dyDescent="0.3">
      <c r="A15" s="171" t="s">
        <v>115</v>
      </c>
      <c r="B15" s="172"/>
      <c r="C15" s="172">
        <v>1900</v>
      </c>
      <c r="D15" s="172"/>
      <c r="E15" s="140"/>
      <c r="F15" s="140"/>
      <c r="G15" s="140"/>
      <c r="H15" s="172"/>
      <c r="I15" s="173"/>
      <c r="J15" s="73"/>
    </row>
    <row r="16" spans="1:10" ht="46.5" customHeight="1" x14ac:dyDescent="0.3">
      <c r="A16" s="171" t="s">
        <v>116</v>
      </c>
      <c r="B16" s="172">
        <v>99300</v>
      </c>
      <c r="C16" s="172"/>
      <c r="D16" s="172"/>
      <c r="E16" s="140"/>
      <c r="F16" s="140"/>
      <c r="G16" s="140"/>
      <c r="H16" s="172"/>
      <c r="I16" s="173"/>
      <c r="J16" s="73"/>
    </row>
    <row r="17" spans="1:10" ht="46.5" customHeight="1" x14ac:dyDescent="0.3">
      <c r="A17" s="171" t="s">
        <v>117</v>
      </c>
      <c r="B17" s="172">
        <v>92615</v>
      </c>
      <c r="C17" s="172"/>
      <c r="D17" s="172"/>
      <c r="E17" s="140"/>
      <c r="F17" s="140"/>
      <c r="G17" s="140"/>
      <c r="H17" s="172"/>
      <c r="I17" s="173"/>
      <c r="J17" s="73"/>
    </row>
    <row r="18" spans="1:10" ht="18.75" customHeight="1" x14ac:dyDescent="0.3">
      <c r="A18" s="171" t="s">
        <v>118</v>
      </c>
      <c r="B18" s="172"/>
      <c r="C18" s="172">
        <v>700</v>
      </c>
      <c r="D18" s="172"/>
      <c r="E18" s="140"/>
      <c r="F18" s="140"/>
      <c r="G18" s="140"/>
      <c r="H18" s="172"/>
      <c r="I18" s="173"/>
      <c r="J18" s="73"/>
    </row>
    <row r="19" spans="1:10" ht="18.75" customHeight="1" thickBot="1" x14ac:dyDescent="0.35">
      <c r="A19" s="174" t="s">
        <v>55</v>
      </c>
      <c r="B19" s="175">
        <f>SUM(B6:B18)</f>
        <v>194915</v>
      </c>
      <c r="C19" s="175">
        <f>SUM(C6:C18)</f>
        <v>97770</v>
      </c>
      <c r="D19" s="175"/>
      <c r="E19" s="175">
        <f>SUM(E6:E18)</f>
        <v>1684000</v>
      </c>
      <c r="F19" s="175"/>
      <c r="G19" s="175">
        <f>SUM(G6:G18)</f>
        <v>9726</v>
      </c>
      <c r="H19" s="175"/>
      <c r="I19" s="176"/>
      <c r="J19" s="73"/>
    </row>
    <row r="20" spans="1:10" ht="45" customHeight="1" thickBot="1" x14ac:dyDescent="0.35">
      <c r="A20" s="177"/>
      <c r="B20" s="178" t="s">
        <v>123</v>
      </c>
      <c r="C20" s="228">
        <f>B19+C19+E19+G19</f>
        <v>1986411</v>
      </c>
      <c r="D20" s="228"/>
      <c r="E20" s="228"/>
      <c r="F20" s="228"/>
      <c r="G20" s="228"/>
      <c r="H20" s="228"/>
      <c r="I20" s="229"/>
      <c r="J20" s="73"/>
    </row>
    <row r="21" spans="1:10" x14ac:dyDescent="0.3">
      <c r="A21" s="200" t="s">
        <v>124</v>
      </c>
      <c r="B21" s="201"/>
      <c r="C21" s="204">
        <v>15000</v>
      </c>
      <c r="D21" s="205"/>
      <c r="E21" s="179"/>
      <c r="F21" s="180"/>
      <c r="G21" s="180"/>
      <c r="H21" s="180"/>
      <c r="I21" s="180"/>
      <c r="J21" s="73"/>
    </row>
    <row r="22" spans="1:10" ht="15" thickBot="1" x14ac:dyDescent="0.35">
      <c r="A22" s="202"/>
      <c r="B22" s="203"/>
      <c r="C22" s="206"/>
      <c r="D22" s="207"/>
      <c r="E22" s="181"/>
      <c r="F22" s="182"/>
      <c r="G22" s="182"/>
      <c r="H22" s="182"/>
      <c r="I22" s="182"/>
      <c r="J22" s="73"/>
    </row>
    <row r="23" spans="1:10" ht="27.75" customHeight="1" thickBot="1" x14ac:dyDescent="0.35">
      <c r="A23" s="208" t="s">
        <v>72</v>
      </c>
      <c r="B23" s="209"/>
      <c r="C23" s="230">
        <f>C20+C21</f>
        <v>2001411</v>
      </c>
      <c r="D23" s="231"/>
      <c r="E23" s="179"/>
      <c r="F23" s="180"/>
      <c r="G23" s="180"/>
      <c r="H23" s="180"/>
      <c r="I23" s="180"/>
      <c r="J23" s="73"/>
    </row>
    <row r="24" spans="1:10" ht="15" customHeight="1" x14ac:dyDescent="0.3">
      <c r="A24" s="199"/>
      <c r="B24" s="199"/>
      <c r="C24" s="199"/>
      <c r="D24" s="199"/>
      <c r="E24" s="179"/>
      <c r="F24" s="180"/>
      <c r="G24" s="180"/>
      <c r="H24" s="180"/>
      <c r="I24" s="180"/>
      <c r="J24" s="73"/>
    </row>
    <row r="25" spans="1:10" ht="25.2" x14ac:dyDescent="0.45">
      <c r="A25" s="187"/>
      <c r="B25" s="187"/>
      <c r="C25" s="187"/>
      <c r="D25" s="187"/>
      <c r="E25" s="188"/>
      <c r="F25" s="73"/>
      <c r="G25" s="73"/>
      <c r="H25" s="73"/>
      <c r="I25" s="73"/>
      <c r="J25" s="73"/>
    </row>
    <row r="26" spans="1:10" ht="25.2" x14ac:dyDescent="0.45">
      <c r="A26" s="79" t="s">
        <v>120</v>
      </c>
      <c r="B26" s="187"/>
      <c r="C26" s="187"/>
      <c r="D26" s="187"/>
      <c r="E26" s="188"/>
      <c r="F26" s="73"/>
      <c r="G26" s="73"/>
      <c r="H26" s="73"/>
      <c r="I26" s="73"/>
      <c r="J26" s="73"/>
    </row>
    <row r="27" spans="1:10" ht="25.2" x14ac:dyDescent="0.45">
      <c r="A27" s="79"/>
      <c r="B27" s="187"/>
      <c r="C27" s="187"/>
      <c r="D27" s="187"/>
      <c r="E27" s="188"/>
      <c r="F27" s="73"/>
      <c r="G27" s="73"/>
      <c r="H27" s="73"/>
      <c r="I27" s="73"/>
      <c r="J27" s="73"/>
    </row>
    <row r="28" spans="1:10" ht="25.2" x14ac:dyDescent="0.45">
      <c r="A28" s="79" t="s">
        <v>121</v>
      </c>
      <c r="B28" s="187"/>
      <c r="C28" s="187"/>
      <c r="D28" s="187"/>
      <c r="E28" s="188"/>
      <c r="F28" s="73"/>
      <c r="G28" s="73"/>
      <c r="H28" s="73"/>
      <c r="I28" s="73"/>
      <c r="J28" s="73"/>
    </row>
    <row r="29" spans="1:10" ht="25.2" x14ac:dyDescent="0.45">
      <c r="A29" s="79"/>
      <c r="B29" s="187"/>
      <c r="C29" s="187"/>
      <c r="D29" s="187"/>
      <c r="E29" s="188"/>
      <c r="F29" s="73"/>
      <c r="G29" s="73"/>
      <c r="H29" s="73"/>
      <c r="I29" s="73"/>
      <c r="J29" s="73"/>
    </row>
    <row r="30" spans="1:10" ht="25.8" x14ac:dyDescent="0.5">
      <c r="A30" s="79" t="s">
        <v>128</v>
      </c>
      <c r="B30" s="187"/>
      <c r="C30" s="187"/>
      <c r="D30" s="187"/>
      <c r="E30" s="189"/>
    </row>
    <row r="31" spans="1:10" ht="23.4" x14ac:dyDescent="0.45">
      <c r="A31" s="79"/>
      <c r="B31" s="183"/>
      <c r="C31" s="183"/>
      <c r="D31" s="183"/>
      <c r="E31" s="186"/>
    </row>
    <row r="32" spans="1:10" ht="18" x14ac:dyDescent="0.35">
      <c r="A32" s="79"/>
      <c r="B32" s="79"/>
      <c r="C32" s="79"/>
    </row>
    <row r="33" spans="1:6" ht="18" x14ac:dyDescent="0.35">
      <c r="A33" s="79"/>
    </row>
    <row r="39" spans="1:6" x14ac:dyDescent="0.3">
      <c r="E39" s="184"/>
      <c r="F39" s="185"/>
    </row>
    <row r="40" spans="1:6" x14ac:dyDescent="0.3">
      <c r="E40" s="184"/>
      <c r="F40" s="185"/>
    </row>
  </sheetData>
  <mergeCells count="17">
    <mergeCell ref="A1:I1"/>
    <mergeCell ref="C20:I20"/>
    <mergeCell ref="C23:D23"/>
    <mergeCell ref="A24:D24"/>
    <mergeCell ref="A21:B22"/>
    <mergeCell ref="C21:D22"/>
    <mergeCell ref="A23:B23"/>
    <mergeCell ref="A2:I2"/>
    <mergeCell ref="B3:I3"/>
    <mergeCell ref="B4:B5"/>
    <mergeCell ref="C4:C5"/>
    <mergeCell ref="D4:D5"/>
    <mergeCell ref="E4:E5"/>
    <mergeCell ref="F4:F5"/>
    <mergeCell ref="H4:H5"/>
    <mergeCell ref="I4:I5"/>
    <mergeCell ref="G4:G5"/>
  </mergeCells>
  <pageMargins left="0.7" right="0.7" top="0.75" bottom="0.75" header="0.3" footer="0.3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REKAPITULACIJA</vt:lpstr>
      <vt:lpstr>JLP(R)FP-Ril 3. razina</vt:lpstr>
      <vt:lpstr>JLP(R)S FP-PiP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Racunovodstvo</cp:lastModifiedBy>
  <cp:lastPrinted>2024-06-10T05:41:24Z</cp:lastPrinted>
  <dcterms:created xsi:type="dcterms:W3CDTF">2013-09-12T11:30:46Z</dcterms:created>
  <dcterms:modified xsi:type="dcterms:W3CDTF">2024-07-30T17:43:49Z</dcterms:modified>
</cp:coreProperties>
</file>