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</sheets>
  <calcPr calcId="125725" concurrentCalc="0"/>
</workbook>
</file>

<file path=xl/calcChain.xml><?xml version="1.0" encoding="utf-8"?>
<calcChain xmlns="http://schemas.openxmlformats.org/spreadsheetml/2006/main">
  <c r="C44" i="5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43"/>
  <c r="N185"/>
  <c r="M185"/>
  <c r="L185"/>
  <c r="K185"/>
  <c r="J185"/>
  <c r="I185"/>
  <c r="G185"/>
  <c r="D185"/>
  <c r="D44"/>
  <c r="B15"/>
  <c r="D15"/>
  <c r="C15"/>
</calcChain>
</file>

<file path=xl/sharedStrings.xml><?xml version="1.0" encoding="utf-8"?>
<sst xmlns="http://schemas.openxmlformats.org/spreadsheetml/2006/main" count="187" uniqueCount="170">
  <si>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</si>
  <si>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</si>
  <si>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</si>
  <si>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</si>
  <si>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</si>
  <si>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</si>
  <si>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</si>
  <si>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</si>
  <si>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</si>
  <si>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</si>
  <si>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Prihodi od nefinancijske imovine i nadoknade šteta s osnova osiguranja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</si>
  <si>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</si>
  <si>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</si>
  <si>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</si>
  <si>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</si>
  <si>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</si>
  <si>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</si>
  <si>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</si>
  <si>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</si>
  <si>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</si>
  <si>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</si>
  <si>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</si>
  <si>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</si>
  <si>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</si>
  <si>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</si>
  <si>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</si>
  <si>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</si>
  <si>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</si>
  <si>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</si>
  <si>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</si>
  <si>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</si>
  <si>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</si>
  <si>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</si>
  <si>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</si>
  <si>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</si>
  <si>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</si>
  <si>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</si>
  <si>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</si>
  <si>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</si>
  <si>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</si>
  <si>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</si>
  <si>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</si>
  <si>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</si>
  <si>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</si>
  <si>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</si>
  <si>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</si>
  <si>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</si>
  <si>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</si>
  <si>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</si>
  <si>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</si>
  <si>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</si>
  <si>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</si>
  <si>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</si>
  <si>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</si>
  <si>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</si>
  <si>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</si>
  <si>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</si>
  <si>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</si>
  <si>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</si>
  <si>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</si>
  <si>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</si>
  <si>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</si>
  <si>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</si>
  <si>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</si>
  <si>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</si>
  <si>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Višak prihoda poslovanja</t>
  </si>
  <si>
    <t xml:space="preserve"> Procjena 2018.</t>
  </si>
  <si>
    <t>Zakupnine i najamnine</t>
  </si>
  <si>
    <t>Nematerijalna imovina</t>
  </si>
  <si>
    <t>Ostala prava</t>
  </si>
  <si>
    <t>Rashodi za nabavu neproizvedene dugotrajne imovine</t>
  </si>
  <si>
    <t xml:space="preserve">Financijski plan - Plan rashoda i izdataka 2017. i procjene 2018. i 2019. </t>
  </si>
  <si>
    <t xml:space="preserve"> Procjena 2019.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</si>
  <si>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</si>
  <si>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</si>
  <si>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</si>
  <si>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</si>
  <si>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</si>
  <si>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</si>
  <si>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</si>
  <si>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</si>
  <si>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</si>
  <si>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</si>
  <si>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</si>
  <si>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</si>
  <si>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</si>
  <si>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</si>
  <si>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</si>
  <si>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</si>
  <si>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</si>
  <si>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</si>
  <si>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</si>
  <si>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</si>
  <si>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</si>
  <si>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</si>
  <si>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</si>
  <si>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</si>
  <si>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</si>
  <si>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</si>
  <si>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</si>
  <si>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</si>
  <si>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</si>
  <si>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</si>
  <si>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</si>
  <si>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</si>
  <si>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</si>
  <si>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</si>
  <si>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</si>
  <si>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</si>
  <si>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</si>
  <si>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</si>
  <si>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</si>
  <si>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</si>
  <si>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</si>
  <si>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</si>
  <si>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</si>
  <si>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</si>
  <si>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</si>
  <si>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</si>
  <si>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</si>
  <si>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</si>
  <si>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</si>
  <si>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</si>
  <si>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</si>
  <si>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</si>
  <si>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</si>
  <si>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</si>
  <si>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</si>
  <si>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</si>
  <si>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</si>
  <si>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</si>
  <si>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</si>
  <si>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</si>
  <si>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</si>
  <si>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</si>
  <si>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</si>
  <si>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</si>
  <si>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</si>
  <si>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</si>
  <si>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</si>
  <si>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</si>
  <si>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</si>
  <si>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</si>
  <si>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</si>
  <si>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</si>
  <si>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</si>
  <si>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</si>
  <si>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</si>
  <si>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</si>
  <si>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</si>
  <si>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</si>
  <si>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</si>
  <si>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</si>
  <si>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</si>
  <si>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</si>
  <si>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</si>
  <si>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</si>
  <si>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</si>
  <si>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</si>
  <si>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</si>
  <si>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</si>
  <si>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</si>
  <si>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</si>
  <si>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>Plan 2017. od 21.7.2017.</t>
  </si>
  <si>
    <t xml:space="preserve">II. IZMJENE I DOPUNE </t>
  </si>
  <si>
    <t>Datum: 21.7.2017.</t>
  </si>
  <si>
    <t>Plan 2017.</t>
  </si>
  <si>
    <t>Procjena 2018.</t>
  </si>
  <si>
    <t>Procjena 2019.</t>
  </si>
  <si>
    <t>Telefoni i ostali uređaji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</si>
</sst>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2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sz val="10"/>
      <name val="Arial"/>
      <charset val="238"/>
    </font>
    <font>
      <b/>
      <sz val="14"/>
      <color theme="1" tint="4.9989318521683403E-2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43" fontId="2" fillId="0" borderId="0" applyFont="0" applyFill="0" applyBorder="0" applyAlignment="0" applyProtection="0"/>
    <xf numFmtId="0" fontId="1" fillId="0" borderId="0"/>
    <xf numFmtId="0" fontId="16" fillId="0" borderId="0"/>
    <xf numFmtId="0" fontId="2" fillId="0" borderId="0"/>
    <xf numFmtId="43" fontId="2" fillId="0" borderId="0" applyFont="0" applyFill="0" applyBorder="0" applyAlignment="0" applyProtection="0"/>
  </cellStyleXfs>
  <cellXfs count="222">
    <xf numFmtId="0" fontId="0" fillId="0" borderId="0" xfId="0"/>
    <xf numFmtId="3" fontId="6" fillId="0" borderId="0" xfId="0" applyNumberFormat="1" applyFont="1"/>
    <xf numFmtId="4" fontId="6" fillId="0" borderId="0" xfId="0" applyNumberFormat="1" applyFont="1"/>
    <xf numFmtId="0" fontId="8" fillId="0" borderId="0" xfId="0" applyFont="1" applyAlignment="1">
      <alignment horizontal="center" wrapText="1"/>
    </xf>
    <xf numFmtId="0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0" borderId="1" xfId="0" quotePrefix="1" applyNumberFormat="1" applyFont="1" applyBorder="1" applyAlignment="1">
      <alignment horizontal="left"/>
    </xf>
    <xf numFmtId="3" fontId="8" fillId="0" borderId="0" xfId="0" applyNumberFormat="1" applyFont="1" applyBorder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/>
    <xf numFmtId="4" fontId="8" fillId="0" borderId="0" xfId="0" applyNumberFormat="1" applyFont="1"/>
    <xf numFmtId="3" fontId="7" fillId="0" borderId="0" xfId="0" applyNumberFormat="1" applyFont="1" applyAlignment="1">
      <alignment horizontal="left"/>
    </xf>
    <xf numFmtId="3" fontId="7" fillId="0" borderId="0" xfId="0" applyNumberFormat="1" applyFont="1"/>
    <xf numFmtId="4" fontId="7" fillId="0" borderId="0" xfId="0" applyNumberFormat="1" applyFont="1"/>
    <xf numFmtId="3" fontId="8" fillId="0" borderId="0" xfId="0" applyNumberFormat="1" applyFont="1" applyAlignment="1">
      <alignment wrapText="1"/>
    </xf>
    <xf numFmtId="3" fontId="7" fillId="0" borderId="0" xfId="0" quotePrefix="1" applyNumberFormat="1" applyFont="1" applyAlignment="1">
      <alignment horizontal="left"/>
    </xf>
    <xf numFmtId="3" fontId="5" fillId="3" borderId="2" xfId="0" applyNumberFormat="1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4" fontId="7" fillId="3" borderId="2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wrapText="1"/>
    </xf>
    <xf numFmtId="4" fontId="7" fillId="0" borderId="2" xfId="0" applyNumberFormat="1" applyFont="1" applyBorder="1" applyAlignment="1">
      <alignment horizontal="right"/>
    </xf>
    <xf numFmtId="4" fontId="7" fillId="3" borderId="2" xfId="2" applyNumberFormat="1" applyFont="1" applyFill="1" applyBorder="1" applyAlignment="1">
      <alignment horizontal="right"/>
    </xf>
    <xf numFmtId="3" fontId="9" fillId="0" borderId="0" xfId="0" applyNumberFormat="1" applyFont="1" applyAlignment="1">
      <alignment horizontal="left" vertical="center" wrapText="1"/>
    </xf>
    <xf numFmtId="3" fontId="9" fillId="0" borderId="0" xfId="0" applyNumberFormat="1" applyFont="1" applyAlignment="1">
      <alignment horizontal="center" vertical="center"/>
    </xf>
    <xf numFmtId="3" fontId="9" fillId="4" borderId="0" xfId="0" applyNumberFormat="1" applyFont="1" applyFill="1" applyAlignment="1">
      <alignment horizontal="center" vertical="center"/>
    </xf>
    <xf numFmtId="3" fontId="9" fillId="0" borderId="14" xfId="0" applyNumberFormat="1" applyFont="1" applyBorder="1" applyAlignment="1">
      <alignment horizontal="left" vertical="center" wrapText="1"/>
    </xf>
    <xf numFmtId="4" fontId="9" fillId="0" borderId="0" xfId="0" applyNumberFormat="1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left" vertical="center"/>
    </xf>
    <xf numFmtId="0" fontId="7" fillId="0" borderId="2" xfId="0" applyNumberFormat="1" applyFont="1" applyBorder="1" applyAlignment="1">
      <alignment horizontal="center" vertical="center" wrapText="1"/>
    </xf>
    <xf numFmtId="4" fontId="7" fillId="0" borderId="2" xfId="0" quotePrefix="1" applyNumberFormat="1" applyFont="1" applyBorder="1" applyAlignment="1">
      <alignment horizontal="right" wrapText="1"/>
    </xf>
    <xf numFmtId="4" fontId="9" fillId="0" borderId="0" xfId="0" applyNumberFormat="1" applyFont="1" applyAlignment="1">
      <alignment horizontal="left" vertical="center" wrapText="1"/>
    </xf>
    <xf numFmtId="3" fontId="7" fillId="0" borderId="2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43" fontId="8" fillId="0" borderId="0" xfId="2" applyFont="1" applyBorder="1"/>
    <xf numFmtId="4" fontId="8" fillId="0" borderId="0" xfId="2" applyNumberFormat="1" applyFont="1" applyBorder="1"/>
    <xf numFmtId="3" fontId="7" fillId="3" borderId="2" xfId="0" applyNumberFormat="1" applyFont="1" applyFill="1" applyBorder="1" applyAlignment="1">
      <alignment horizontal="center"/>
    </xf>
    <xf numFmtId="4" fontId="7" fillId="3" borderId="2" xfId="0" applyNumberFormat="1" applyFont="1" applyFill="1" applyBorder="1"/>
    <xf numFmtId="4" fontId="7" fillId="4" borderId="0" xfId="0" applyNumberFormat="1" applyFont="1" applyFill="1" applyBorder="1"/>
    <xf numFmtId="43" fontId="7" fillId="0" borderId="0" xfId="2" applyFont="1" applyBorder="1"/>
    <xf numFmtId="4" fontId="7" fillId="0" borderId="0" xfId="2" applyNumberFormat="1" applyFont="1" applyBorder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6" fillId="0" borderId="0" xfId="0" applyNumberFormat="1" applyFont="1" applyAlignment="1">
      <alignment wrapText="1"/>
    </xf>
    <xf numFmtId="3" fontId="7" fillId="0" borderId="0" xfId="0" quotePrefix="1" applyNumberFormat="1" applyFont="1" applyBorder="1" applyAlignment="1">
      <alignment horizontal="left"/>
    </xf>
    <xf numFmtId="4" fontId="7" fillId="0" borderId="0" xfId="0" quotePrefix="1" applyNumberFormat="1" applyFont="1" applyBorder="1" applyAlignment="1">
      <alignment horizontal="left"/>
    </xf>
    <xf numFmtId="3" fontId="5" fillId="0" borderId="0" xfId="0" quotePrefix="1" applyNumberFormat="1" applyFont="1" applyFill="1" applyBorder="1" applyAlignment="1">
      <alignment horizontal="left"/>
    </xf>
    <xf numFmtId="4" fontId="5" fillId="0" borderId="0" xfId="0" quotePrefix="1" applyNumberFormat="1" applyFont="1" applyFill="1" applyBorder="1" applyAlignment="1">
      <alignment horizontal="left"/>
    </xf>
    <xf numFmtId="3" fontId="5" fillId="0" borderId="0" xfId="0" quotePrefix="1" applyNumberFormat="1" applyFont="1" applyFill="1" applyBorder="1" applyAlignment="1">
      <alignment horizontal="left" wrapText="1"/>
    </xf>
    <xf numFmtId="3" fontId="10" fillId="0" borderId="0" xfId="0" quotePrefix="1" applyNumberFormat="1" applyFont="1" applyFill="1" applyBorder="1" applyAlignment="1">
      <alignment horizontal="left"/>
    </xf>
    <xf numFmtId="0" fontId="7" fillId="0" borderId="0" xfId="0" applyNumberFormat="1" applyFont="1" applyBorder="1" applyAlignment="1">
      <alignment horizontal="center"/>
    </xf>
    <xf numFmtId="4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 wrapText="1"/>
    </xf>
    <xf numFmtId="4" fontId="7" fillId="0" borderId="0" xfId="0" applyNumberFormat="1" applyFont="1" applyBorder="1" applyAlignment="1">
      <alignment horizontal="center" wrapText="1"/>
    </xf>
    <xf numFmtId="0" fontId="11" fillId="0" borderId="0" xfId="0" applyNumberFormat="1" applyFont="1" applyBorder="1" applyAlignment="1">
      <alignment horizontal="center" wrapText="1"/>
    </xf>
    <xf numFmtId="3" fontId="6" fillId="0" borderId="0" xfId="0" applyNumberFormat="1" applyFont="1" applyBorder="1"/>
    <xf numFmtId="3" fontId="7" fillId="0" borderId="0" xfId="0" quotePrefix="1" applyNumberFormat="1" applyFont="1" applyFill="1" applyBorder="1" applyAlignment="1">
      <alignment horizontal="left"/>
    </xf>
    <xf numFmtId="3" fontId="7" fillId="0" borderId="0" xfId="0" applyNumberFormat="1" applyFont="1" applyBorder="1"/>
    <xf numFmtId="0" fontId="7" fillId="6" borderId="10" xfId="0" quotePrefix="1" applyNumberFormat="1" applyFont="1" applyFill="1" applyBorder="1" applyAlignment="1">
      <alignment horizontal="center" vertical="center" wrapText="1"/>
    </xf>
    <xf numFmtId="0" fontId="7" fillId="6" borderId="11" xfId="0" applyNumberFormat="1" applyFont="1" applyFill="1" applyBorder="1" applyAlignment="1">
      <alignment horizontal="center" vertical="center" wrapText="1"/>
    </xf>
    <xf numFmtId="4" fontId="7" fillId="6" borderId="11" xfId="0" applyNumberFormat="1" applyFont="1" applyFill="1" applyBorder="1" applyAlignment="1">
      <alignment horizontal="center" vertical="center" wrapText="1"/>
    </xf>
    <xf numFmtId="3" fontId="7" fillId="6" borderId="11" xfId="0" applyNumberFormat="1" applyFont="1" applyFill="1" applyBorder="1" applyAlignment="1">
      <alignment horizontal="center" vertical="center" wrapText="1"/>
    </xf>
    <xf numFmtId="3" fontId="7" fillId="6" borderId="11" xfId="0" quotePrefix="1" applyNumberFormat="1" applyFont="1" applyFill="1" applyBorder="1" applyAlignment="1">
      <alignment horizontal="center" vertical="center" wrapText="1"/>
    </xf>
    <xf numFmtId="3" fontId="7" fillId="6" borderId="12" xfId="0" quotePrefix="1" applyNumberFormat="1" applyFont="1" applyFill="1" applyBorder="1" applyAlignment="1">
      <alignment horizontal="center" vertical="center" wrapText="1"/>
    </xf>
    <xf numFmtId="0" fontId="12" fillId="5" borderId="3" xfId="0" quotePrefix="1" applyNumberFormat="1" applyFont="1" applyFill="1" applyBorder="1" applyAlignment="1">
      <alignment horizontal="left" vertical="center" wrapText="1"/>
    </xf>
    <xf numFmtId="0" fontId="12" fillId="5" borderId="4" xfId="0" applyNumberFormat="1" applyFont="1" applyFill="1" applyBorder="1" applyAlignment="1">
      <alignment horizontal="center" vertical="center" wrapText="1"/>
    </xf>
    <xf numFmtId="4" fontId="12" fillId="5" borderId="4" xfId="0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/>
    <xf numFmtId="0" fontId="7" fillId="3" borderId="8" xfId="0" applyNumberFormat="1" applyFont="1" applyFill="1" applyBorder="1" applyAlignment="1">
      <alignment horizontal="center"/>
    </xf>
    <xf numFmtId="4" fontId="7" fillId="3" borderId="8" xfId="0" applyNumberFormat="1" applyFont="1" applyFill="1" applyBorder="1"/>
    <xf numFmtId="0" fontId="7" fillId="3" borderId="5" xfId="0" applyNumberFormat="1" applyFont="1" applyFill="1" applyBorder="1" applyAlignment="1">
      <alignment horizontal="center"/>
    </xf>
    <xf numFmtId="4" fontId="7" fillId="3" borderId="5" xfId="0" applyNumberFormat="1" applyFont="1" applyFill="1" applyBorder="1"/>
    <xf numFmtId="4" fontId="7" fillId="3" borderId="4" xfId="0" applyNumberFormat="1" applyFont="1" applyFill="1" applyBorder="1"/>
    <xf numFmtId="3" fontId="11" fillId="3" borderId="0" xfId="0" applyNumberFormat="1" applyFont="1" applyFill="1"/>
    <xf numFmtId="3" fontId="11" fillId="4" borderId="0" xfId="0" applyNumberFormat="1" applyFont="1" applyFill="1"/>
    <xf numFmtId="0" fontId="8" fillId="0" borderId="5" xfId="0" applyNumberFormat="1" applyFont="1" applyBorder="1" applyAlignment="1">
      <alignment horizontal="center"/>
    </xf>
    <xf numFmtId="4" fontId="8" fillId="0" borderId="4" xfId="0" applyNumberFormat="1" applyFont="1" applyBorder="1"/>
    <xf numFmtId="4" fontId="8" fillId="0" borderId="5" xfId="0" applyNumberFormat="1" applyFont="1" applyBorder="1"/>
    <xf numFmtId="0" fontId="7" fillId="3" borderId="2" xfId="0" applyNumberFormat="1" applyFont="1" applyFill="1" applyBorder="1" applyAlignment="1">
      <alignment horizontal="center"/>
    </xf>
    <xf numFmtId="0" fontId="8" fillId="0" borderId="4" xfId="0" applyNumberFormat="1" applyFont="1" applyBorder="1" applyAlignment="1">
      <alignment horizontal="center"/>
    </xf>
    <xf numFmtId="0" fontId="7" fillId="3" borderId="4" xfId="0" applyNumberFormat="1" applyFont="1" applyFill="1" applyBorder="1" applyAlignment="1">
      <alignment horizontal="center"/>
    </xf>
    <xf numFmtId="0" fontId="7" fillId="3" borderId="5" xfId="0" applyNumberFormat="1" applyFont="1" applyFill="1" applyBorder="1" applyAlignment="1">
      <alignment horizontal="center" wrapText="1"/>
    </xf>
    <xf numFmtId="0" fontId="8" fillId="7" borderId="5" xfId="0" applyNumberFormat="1" applyFont="1" applyFill="1" applyBorder="1" applyAlignment="1">
      <alignment horizontal="center"/>
    </xf>
    <xf numFmtId="0" fontId="8" fillId="7" borderId="5" xfId="0" applyNumberFormat="1" applyFont="1" applyFill="1" applyBorder="1" applyAlignment="1">
      <alignment horizontal="center" wrapText="1"/>
    </xf>
    <xf numFmtId="4" fontId="8" fillId="7" borderId="5" xfId="0" applyNumberFormat="1" applyFont="1" applyFill="1" applyBorder="1"/>
    <xf numFmtId="3" fontId="6" fillId="7" borderId="0" xfId="0" applyNumberFormat="1" applyFont="1" applyFill="1"/>
    <xf numFmtId="0" fontId="8" fillId="0" borderId="5" xfId="0" applyNumberFormat="1" applyFont="1" applyBorder="1" applyAlignment="1">
      <alignment horizontal="center" wrapText="1"/>
    </xf>
    <xf numFmtId="0" fontId="7" fillId="3" borderId="2" xfId="0" applyNumberFormat="1" applyFont="1" applyFill="1" applyBorder="1" applyAlignment="1">
      <alignment horizontal="center" wrapText="1"/>
    </xf>
    <xf numFmtId="0" fontId="8" fillId="7" borderId="2" xfId="0" applyNumberFormat="1" applyFont="1" applyFill="1" applyBorder="1" applyAlignment="1">
      <alignment horizontal="center"/>
    </xf>
    <xf numFmtId="0" fontId="8" fillId="7" borderId="2" xfId="0" applyNumberFormat="1" applyFont="1" applyFill="1" applyBorder="1" applyAlignment="1">
      <alignment horizontal="center" wrapText="1"/>
    </xf>
    <xf numFmtId="4" fontId="8" fillId="7" borderId="2" xfId="0" applyNumberFormat="1" applyFont="1" applyFill="1" applyBorder="1"/>
    <xf numFmtId="0" fontId="8" fillId="0" borderId="2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 wrapText="1"/>
    </xf>
    <xf numFmtId="4" fontId="8" fillId="4" borderId="5" xfId="0" applyNumberFormat="1" applyFont="1" applyFill="1" applyBorder="1"/>
    <xf numFmtId="4" fontId="8" fillId="0" borderId="2" xfId="0" applyNumberFormat="1" applyFont="1" applyBorder="1"/>
    <xf numFmtId="0" fontId="8" fillId="4" borderId="2" xfId="0" applyNumberFormat="1" applyFont="1" applyFill="1" applyBorder="1" applyAlignment="1">
      <alignment horizontal="center"/>
    </xf>
    <xf numFmtId="0" fontId="8" fillId="4" borderId="2" xfId="0" applyNumberFormat="1" applyFont="1" applyFill="1" applyBorder="1" applyAlignment="1">
      <alignment horizontal="center" wrapText="1"/>
    </xf>
    <xf numFmtId="4" fontId="8" fillId="4" borderId="2" xfId="0" applyNumberFormat="1" applyFont="1" applyFill="1" applyBorder="1"/>
    <xf numFmtId="0" fontId="8" fillId="7" borderId="2" xfId="0" applyNumberFormat="1" applyFont="1" applyFill="1" applyBorder="1"/>
    <xf numFmtId="0" fontId="8" fillId="4" borderId="2" xfId="0" applyNumberFormat="1" applyFont="1" applyFill="1" applyBorder="1"/>
    <xf numFmtId="4" fontId="7" fillId="3" borderId="2" xfId="0" applyNumberFormat="1" applyFont="1" applyFill="1" applyBorder="1" applyAlignment="1">
      <alignment wrapText="1"/>
    </xf>
    <xf numFmtId="0" fontId="8" fillId="7" borderId="4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>
      <alignment horizontal="center" wrapText="1"/>
    </xf>
    <xf numFmtId="4" fontId="8" fillId="7" borderId="4" xfId="0" applyNumberFormat="1" applyFont="1" applyFill="1" applyBorder="1"/>
    <xf numFmtId="3" fontId="11" fillId="7" borderId="0" xfId="0" applyNumberFormat="1" applyFont="1" applyFill="1"/>
    <xf numFmtId="0" fontId="8" fillId="4" borderId="4" xfId="0" applyNumberFormat="1" applyFont="1" applyFill="1" applyBorder="1" applyAlignment="1">
      <alignment horizontal="center"/>
    </xf>
    <xf numFmtId="0" fontId="8" fillId="4" borderId="4" xfId="0" applyNumberFormat="1" applyFont="1" applyFill="1" applyBorder="1" applyAlignment="1">
      <alignment horizontal="center" wrapText="1"/>
    </xf>
    <xf numFmtId="4" fontId="8" fillId="0" borderId="4" xfId="0" applyNumberFormat="1" applyFont="1" applyFill="1" applyBorder="1"/>
    <xf numFmtId="4" fontId="8" fillId="4" borderId="4" xfId="0" applyNumberFormat="1" applyFont="1" applyFill="1" applyBorder="1"/>
    <xf numFmtId="0" fontId="8" fillId="0" borderId="4" xfId="0" applyNumberFormat="1" applyFont="1" applyFill="1" applyBorder="1" applyAlignment="1">
      <alignment horizontal="center"/>
    </xf>
    <xf numFmtId="0" fontId="8" fillId="0" borderId="4" xfId="0" applyNumberFormat="1" applyFont="1" applyFill="1" applyBorder="1" applyAlignment="1">
      <alignment horizontal="center" wrapText="1"/>
    </xf>
    <xf numFmtId="0" fontId="8" fillId="0" borderId="4" xfId="0" applyNumberFormat="1" applyFont="1" applyBorder="1" applyAlignment="1">
      <alignment horizontal="center" wrapText="1"/>
    </xf>
    <xf numFmtId="3" fontId="8" fillId="7" borderId="2" xfId="0" applyNumberFormat="1" applyFont="1" applyFill="1" applyBorder="1" applyAlignment="1">
      <alignment horizontal="center"/>
    </xf>
    <xf numFmtId="3" fontId="8" fillId="4" borderId="4" xfId="0" applyNumberFormat="1" applyFont="1" applyFill="1" applyBorder="1" applyAlignment="1">
      <alignment horizontal="center"/>
    </xf>
    <xf numFmtId="0" fontId="8" fillId="7" borderId="6" xfId="0" applyNumberFormat="1" applyFont="1" applyFill="1" applyBorder="1" applyAlignment="1">
      <alignment horizontal="center"/>
    </xf>
    <xf numFmtId="0" fontId="8" fillId="0" borderId="7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7" borderId="7" xfId="0" applyNumberFormat="1" applyFont="1" applyFill="1" applyBorder="1" applyAlignment="1">
      <alignment horizontal="center"/>
    </xf>
    <xf numFmtId="0" fontId="8" fillId="7" borderId="15" xfId="0" applyNumberFormat="1" applyFont="1" applyFill="1" applyBorder="1" applyAlignment="1">
      <alignment horizontal="center"/>
    </xf>
    <xf numFmtId="0" fontId="12" fillId="5" borderId="3" xfId="0" applyNumberFormat="1" applyFont="1" applyFill="1" applyBorder="1" applyAlignment="1">
      <alignment horizontal="left"/>
    </xf>
    <xf numFmtId="3" fontId="13" fillId="5" borderId="4" xfId="0" applyNumberFormat="1" applyFont="1" applyFill="1" applyBorder="1" applyAlignment="1">
      <alignment horizontal="center"/>
    </xf>
    <xf numFmtId="4" fontId="13" fillId="5" borderId="4" xfId="0" applyNumberFormat="1" applyFont="1" applyFill="1" applyBorder="1"/>
    <xf numFmtId="0" fontId="7" fillId="3" borderId="3" xfId="0" applyNumberFormat="1" applyFont="1" applyFill="1" applyBorder="1" applyAlignment="1">
      <alignment horizontal="center"/>
    </xf>
    <xf numFmtId="3" fontId="7" fillId="3" borderId="4" xfId="0" applyNumberFormat="1" applyFont="1" applyFill="1" applyBorder="1" applyAlignment="1">
      <alignment horizontal="center" wrapText="1"/>
    </xf>
    <xf numFmtId="3" fontId="7" fillId="3" borderId="4" xfId="0" applyNumberFormat="1" applyFont="1" applyFill="1" applyBorder="1" applyAlignment="1">
      <alignment horizontal="center"/>
    </xf>
    <xf numFmtId="0" fontId="8" fillId="4" borderId="3" xfId="0" applyNumberFormat="1" applyFont="1" applyFill="1" applyBorder="1" applyAlignment="1">
      <alignment horizontal="center"/>
    </xf>
    <xf numFmtId="0" fontId="7" fillId="3" borderId="8" xfId="0" applyNumberFormat="1" applyFont="1" applyFill="1" applyBorder="1" applyAlignment="1">
      <alignment horizontal="center" wrapText="1" shrinkToFit="1"/>
    </xf>
    <xf numFmtId="49" fontId="7" fillId="3" borderId="5" xfId="0" applyNumberFormat="1" applyFont="1" applyFill="1" applyBorder="1" applyAlignment="1">
      <alignment horizontal="center" shrinkToFit="1"/>
    </xf>
    <xf numFmtId="49" fontId="8" fillId="7" borderId="5" xfId="0" applyNumberFormat="1" applyFont="1" applyFill="1" applyBorder="1" applyAlignment="1">
      <alignment horizontal="center" shrinkToFit="1"/>
    </xf>
    <xf numFmtId="0" fontId="8" fillId="0" borderId="5" xfId="0" applyNumberFormat="1" applyFont="1" applyFill="1" applyBorder="1" applyAlignment="1">
      <alignment horizontal="center"/>
    </xf>
    <xf numFmtId="49" fontId="8" fillId="0" borderId="5" xfId="0" applyNumberFormat="1" applyFont="1" applyFill="1" applyBorder="1" applyAlignment="1">
      <alignment horizontal="center" shrinkToFit="1"/>
    </xf>
    <xf numFmtId="4" fontId="8" fillId="0" borderId="5" xfId="0" applyNumberFormat="1" applyFont="1" applyFill="1" applyBorder="1"/>
    <xf numFmtId="0" fontId="8" fillId="4" borderId="5" xfId="0" applyNumberFormat="1" applyFont="1" applyFill="1" applyBorder="1" applyAlignment="1">
      <alignment horizontal="center"/>
    </xf>
    <xf numFmtId="49" fontId="8" fillId="4" borderId="5" xfId="0" applyNumberFormat="1" applyFont="1" applyFill="1" applyBorder="1" applyAlignment="1">
      <alignment horizontal="center" shrinkToFit="1"/>
    </xf>
    <xf numFmtId="49" fontId="7" fillId="3" borderId="2" xfId="0" applyNumberFormat="1" applyFont="1" applyFill="1" applyBorder="1" applyAlignment="1">
      <alignment horizontal="center" shrinkToFit="1"/>
    </xf>
    <xf numFmtId="49" fontId="8" fillId="7" borderId="2" xfId="0" applyNumberFormat="1" applyFont="1" applyFill="1" applyBorder="1" applyAlignment="1">
      <alignment horizontal="center" shrinkToFit="1"/>
    </xf>
    <xf numFmtId="4" fontId="7" fillId="7" borderId="2" xfId="0" applyNumberFormat="1" applyFont="1" applyFill="1" applyBorder="1"/>
    <xf numFmtId="49" fontId="8" fillId="4" borderId="2" xfId="0" applyNumberFormat="1" applyFont="1" applyFill="1" applyBorder="1" applyAlignment="1">
      <alignment horizontal="center" shrinkToFit="1"/>
    </xf>
    <xf numFmtId="4" fontId="7" fillId="4" borderId="2" xfId="0" applyNumberFormat="1" applyFont="1" applyFill="1" applyBorder="1"/>
    <xf numFmtId="49" fontId="8" fillId="0" borderId="2" xfId="0" applyNumberFormat="1" applyFont="1" applyBorder="1" applyAlignment="1">
      <alignment horizontal="center" shrinkToFit="1"/>
    </xf>
    <xf numFmtId="0" fontId="8" fillId="3" borderId="2" xfId="0" applyNumberFormat="1" applyFont="1" applyFill="1" applyBorder="1" applyAlignment="1">
      <alignment horizontal="center"/>
    </xf>
    <xf numFmtId="0" fontId="7" fillId="3" borderId="2" xfId="0" quotePrefix="1" applyNumberFormat="1" applyFont="1" applyFill="1" applyBorder="1" applyAlignment="1">
      <alignment horizontal="center" vertical="justify"/>
    </xf>
    <xf numFmtId="0" fontId="8" fillId="4" borderId="0" xfId="0" applyNumberFormat="1" applyFont="1" applyFill="1" applyBorder="1" applyAlignment="1">
      <alignment horizontal="center"/>
    </xf>
    <xf numFmtId="0" fontId="7" fillId="4" borderId="0" xfId="0" quotePrefix="1" applyNumberFormat="1" applyFont="1" applyFill="1" applyBorder="1" applyAlignment="1">
      <alignment horizontal="center" vertical="justify"/>
    </xf>
    <xf numFmtId="3" fontId="7" fillId="4" borderId="0" xfId="0" applyNumberFormat="1" applyFont="1" applyFill="1" applyBorder="1"/>
    <xf numFmtId="0" fontId="8" fillId="0" borderId="0" xfId="0" applyNumberFormat="1" applyFont="1" applyBorder="1"/>
    <xf numFmtId="3" fontId="7" fillId="0" borderId="0" xfId="0" applyNumberFormat="1" applyFont="1" applyBorder="1" applyAlignment="1"/>
    <xf numFmtId="3" fontId="14" fillId="0" borderId="0" xfId="0" applyNumberFormat="1" applyFont="1"/>
    <xf numFmtId="4" fontId="7" fillId="0" borderId="0" xfId="0" applyNumberFormat="1" applyFont="1" applyBorder="1"/>
    <xf numFmtId="3" fontId="7" fillId="0" borderId="0" xfId="0" applyNumberFormat="1" applyFont="1" applyBorder="1" applyAlignment="1">
      <alignment horizontal="center"/>
    </xf>
    <xf numFmtId="3" fontId="8" fillId="0" borderId="1" xfId="0" applyNumberFormat="1" applyFont="1" applyBorder="1"/>
    <xf numFmtId="0" fontId="8" fillId="0" borderId="1" xfId="0" applyNumberFormat="1" applyFont="1" applyBorder="1" applyAlignment="1">
      <alignment horizontal="center"/>
    </xf>
    <xf numFmtId="0" fontId="8" fillId="0" borderId="0" xfId="0" applyNumberFormat="1" applyFont="1"/>
    <xf numFmtId="3" fontId="15" fillId="0" borderId="0" xfId="0" applyNumberFormat="1" applyFont="1" applyAlignment="1">
      <alignment horizontal="center"/>
    </xf>
    <xf numFmtId="3" fontId="8" fillId="0" borderId="0" xfId="0" applyNumberFormat="1" applyFont="1" applyBorder="1" applyAlignment="1">
      <alignment horizontal="left" indent="1"/>
    </xf>
    <xf numFmtId="4" fontId="8" fillId="0" borderId="0" xfId="0" applyNumberFormat="1" applyFont="1" applyBorder="1" applyAlignment="1">
      <alignment horizontal="left" indent="1"/>
    </xf>
    <xf numFmtId="4" fontId="7" fillId="3" borderId="9" xfId="0" applyNumberFormat="1" applyFont="1" applyFill="1" applyBorder="1"/>
    <xf numFmtId="4" fontId="8" fillId="3" borderId="5" xfId="0" applyNumberFormat="1" applyFont="1" applyFill="1" applyBorder="1"/>
    <xf numFmtId="4" fontId="8" fillId="3" borderId="4" xfId="0" applyNumberFormat="1" applyFont="1" applyFill="1" applyBorder="1"/>
    <xf numFmtId="4" fontId="7" fillId="3" borderId="5" xfId="0" applyNumberFormat="1" applyFont="1" applyFill="1" applyBorder="1" applyAlignment="1">
      <alignment wrapText="1"/>
    </xf>
    <xf numFmtId="4" fontId="8" fillId="7" borderId="5" xfId="0" applyNumberFormat="1" applyFont="1" applyFill="1" applyBorder="1" applyAlignment="1">
      <alignment wrapText="1"/>
    </xf>
    <xf numFmtId="4" fontId="8" fillId="0" borderId="5" xfId="0" applyNumberFormat="1" applyFont="1" applyBorder="1" applyAlignment="1">
      <alignment wrapText="1"/>
    </xf>
    <xf numFmtId="4" fontId="8" fillId="7" borderId="2" xfId="0" applyNumberFormat="1" applyFont="1" applyFill="1" applyBorder="1" applyAlignment="1">
      <alignment wrapText="1"/>
    </xf>
    <xf numFmtId="4" fontId="8" fillId="0" borderId="2" xfId="0" applyNumberFormat="1" applyFont="1" applyBorder="1" applyAlignment="1">
      <alignment wrapText="1"/>
    </xf>
    <xf numFmtId="4" fontId="8" fillId="3" borderId="2" xfId="0" applyNumberFormat="1" applyFont="1" applyFill="1" applyBorder="1"/>
    <xf numFmtId="4" fontId="8" fillId="4" borderId="2" xfId="0" applyNumberFormat="1" applyFont="1" applyFill="1" applyBorder="1" applyAlignment="1">
      <alignment wrapText="1"/>
    </xf>
    <xf numFmtId="4" fontId="8" fillId="7" borderId="4" xfId="0" applyNumberFormat="1" applyFont="1" applyFill="1" applyBorder="1" applyAlignment="1">
      <alignment wrapText="1"/>
    </xf>
    <xf numFmtId="4" fontId="8" fillId="4" borderId="4" xfId="0" applyNumberFormat="1" applyFont="1" applyFill="1" applyBorder="1" applyAlignment="1">
      <alignment wrapText="1"/>
    </xf>
    <xf numFmtId="4" fontId="8" fillId="0" borderId="4" xfId="0" applyNumberFormat="1" applyFont="1" applyFill="1" applyBorder="1" applyAlignment="1">
      <alignment wrapText="1"/>
    </xf>
    <xf numFmtId="4" fontId="8" fillId="0" borderId="4" xfId="0" applyNumberFormat="1" applyFont="1" applyBorder="1" applyAlignment="1">
      <alignment wrapText="1"/>
    </xf>
    <xf numFmtId="0" fontId="8" fillId="8" borderId="2" xfId="0" applyNumberFormat="1" applyFont="1" applyFill="1" applyBorder="1" applyAlignment="1">
      <alignment horizontal="center"/>
    </xf>
    <xf numFmtId="4" fontId="8" fillId="3" borderId="8" xfId="0" applyNumberFormat="1" applyFont="1" applyFill="1" applyBorder="1"/>
    <xf numFmtId="4" fontId="8" fillId="3" borderId="13" xfId="0" applyNumberFormat="1" applyFont="1" applyFill="1" applyBorder="1"/>
    <xf numFmtId="4" fontId="13" fillId="5" borderId="2" xfId="0" applyNumberFormat="1" applyFont="1" applyFill="1" applyBorder="1"/>
    <xf numFmtId="3" fontId="6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2" fillId="9" borderId="4" xfId="0" applyNumberFormat="1" applyFont="1" applyFill="1" applyBorder="1" applyAlignment="1">
      <alignment horizontal="center" vertical="center" wrapText="1"/>
    </xf>
    <xf numFmtId="4" fontId="13" fillId="9" borderId="4" xfId="0" applyNumberFormat="1" applyFont="1" applyFill="1" applyBorder="1"/>
    <xf numFmtId="4" fontId="12" fillId="5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/>
    <xf numFmtId="3" fontId="18" fillId="0" borderId="2" xfId="3" applyNumberFormat="1" applyFont="1" applyBorder="1"/>
    <xf numFmtId="4" fontId="18" fillId="0" borderId="2" xfId="3" applyNumberFormat="1" applyFont="1" applyBorder="1"/>
    <xf numFmtId="0" fontId="18" fillId="0" borderId="2" xfId="3" applyFont="1" applyBorder="1"/>
    <xf numFmtId="3" fontId="12" fillId="5" borderId="2" xfId="3" applyNumberFormat="1" applyFont="1" applyFill="1" applyBorder="1"/>
    <xf numFmtId="4" fontId="12" fillId="5" borderId="2" xfId="3" applyNumberFormat="1" applyFont="1" applyFill="1" applyBorder="1"/>
    <xf numFmtId="3" fontId="18" fillId="3" borderId="5" xfId="3" applyNumberFormat="1" applyFont="1" applyFill="1" applyBorder="1"/>
    <xf numFmtId="0" fontId="18" fillId="3" borderId="5" xfId="3" applyFont="1" applyFill="1" applyBorder="1"/>
    <xf numFmtId="3" fontId="18" fillId="3" borderId="2" xfId="3" applyNumberFormat="1" applyFont="1" applyFill="1" applyBorder="1"/>
    <xf numFmtId="0" fontId="18" fillId="3" borderId="2" xfId="3" applyFont="1" applyFill="1" applyBorder="1"/>
    <xf numFmtId="3" fontId="18" fillId="3" borderId="8" xfId="3" applyNumberFormat="1" applyFont="1" applyFill="1" applyBorder="1"/>
    <xf numFmtId="0" fontId="18" fillId="3" borderId="8" xfId="3" applyFont="1" applyFill="1" applyBorder="1"/>
    <xf numFmtId="3" fontId="19" fillId="3" borderId="2" xfId="3" applyNumberFormat="1" applyFont="1" applyFill="1" applyBorder="1"/>
    <xf numFmtId="4" fontId="19" fillId="3" borderId="2" xfId="3" applyNumberFormat="1" applyFont="1" applyFill="1" applyBorder="1"/>
    <xf numFmtId="3" fontId="19" fillId="3" borderId="5" xfId="3" applyNumberFormat="1" applyFont="1" applyFill="1" applyBorder="1"/>
    <xf numFmtId="4" fontId="19" fillId="3" borderId="5" xfId="3" applyNumberFormat="1" applyFont="1" applyFill="1" applyBorder="1"/>
    <xf numFmtId="3" fontId="19" fillId="3" borderId="8" xfId="3" applyNumberFormat="1" applyFont="1" applyFill="1" applyBorder="1"/>
    <xf numFmtId="4" fontId="19" fillId="3" borderId="8" xfId="3" applyNumberFormat="1" applyFont="1" applyFill="1" applyBorder="1"/>
    <xf numFmtId="0" fontId="19" fillId="3" borderId="5" xfId="3" applyFont="1" applyFill="1" applyBorder="1"/>
    <xf numFmtId="0" fontId="19" fillId="3" borderId="2" xfId="3" applyFont="1" applyFill="1" applyBorder="1"/>
    <xf numFmtId="4" fontId="12" fillId="5" borderId="2" xfId="0" applyNumberFormat="1" applyFont="1" applyFill="1" applyBorder="1"/>
    <xf numFmtId="3" fontId="18" fillId="7" borderId="2" xfId="3" applyNumberFormat="1" applyFont="1" applyFill="1" applyBorder="1"/>
    <xf numFmtId="0" fontId="18" fillId="7" borderId="2" xfId="3" applyFont="1" applyFill="1" applyBorder="1"/>
    <xf numFmtId="4" fontId="18" fillId="7" borderId="2" xfId="3" applyNumberFormat="1" applyFont="1" applyFill="1" applyBorder="1"/>
    <xf numFmtId="3" fontId="15" fillId="0" borderId="16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left"/>
    </xf>
    <xf numFmtId="3" fontId="9" fillId="0" borderId="0" xfId="0" applyNumberFormat="1" applyFont="1" applyBorder="1" applyAlignment="1">
      <alignment horizontal="left"/>
    </xf>
    <xf numFmtId="3" fontId="9" fillId="0" borderId="0" xfId="0" applyNumberFormat="1" applyFont="1" applyAlignment="1">
      <alignment horizontal="left"/>
    </xf>
    <xf numFmtId="0" fontId="7" fillId="2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5" fillId="2" borderId="17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5" fillId="2" borderId="19" xfId="0" applyNumberFormat="1" applyFont="1" applyFill="1" applyBorder="1" applyAlignment="1">
      <alignment horizontal="center"/>
    </xf>
    <xf numFmtId="3" fontId="9" fillId="0" borderId="0" xfId="0" applyNumberFormat="1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wrapText="1"/>
    </xf>
    <xf numFmtId="3" fontId="9" fillId="0" borderId="14" xfId="0" applyNumberFormat="1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left" vertical="center" wrapText="1"/>
    </xf>
    <xf numFmtId="0" fontId="7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</cellXfs>
  <cellStyles count="7">
    <cellStyle name="Comma" xfId="2" builtinId="3"/>
    <cellStyle name="Comma 2" xfId="6"/>
    <cellStyle name="Normal" xfId="0" builtinId="0"/>
    <cellStyle name="Normal 2" xfId="4"/>
    <cellStyle name="Normal 3" xfId="3"/>
    <cellStyle name="Normalno 2" xfId="1"/>
    <cellStyle name="Normalno 2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F192"/>
  <sheetViews>
    <sheetView tabSelected="1" topLeftCell="A4" zoomScale="60" zoomScaleNormal="60" workbookViewId="0">
      <selection activeCell="H53" sqref="H53"/>
    </sheetView>
  </sheetViews>
  <sheetFormatPr defaultColWidth="19.42578125" defaultRowHeight="18.75"/>
  <cols>
    <col min="1" max="1" width="20.7109375" style="44" customWidth="1"/>
    <col min="2" max="2" width="39.5703125" style="45" customWidth="1"/>
    <col min="3" max="3" width="19.42578125" style="2"/>
    <col min="4" max="4" width="19.42578125" style="46"/>
    <col min="5" max="8" width="19.42578125" style="1"/>
    <col min="9" max="9" width="19.42578125" style="2"/>
    <col min="10" max="14" width="19.42578125" style="1"/>
    <col min="15" max="15" width="21.140625" style="1" bestFit="1" customWidth="1"/>
    <col min="16" max="16" width="19.42578125" style="1"/>
    <col min="17" max="58" width="19.42578125" style="70"/>
    <col min="59" max="16384" width="19.42578125" style="1"/>
  </cols>
  <sheetData>
    <row r="1" spans="1:16" ht="15.75" customHeight="1" thickBot="1">
      <c r="A1" s="212" t="s">
        <v>74</v>
      </c>
      <c r="B1" s="213"/>
      <c r="C1" s="213"/>
      <c r="D1" s="214"/>
      <c r="O1" s="210" t="s">
        <v>13</v>
      </c>
      <c r="P1" s="211"/>
    </row>
    <row r="2" spans="1:16" ht="20.25" customHeight="1">
      <c r="A2" s="220" t="s">
        <v>71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3"/>
      <c r="P2" s="3"/>
    </row>
    <row r="3" spans="1:16" ht="20.25" customHeight="1">
      <c r="A3" s="4"/>
      <c r="B3" s="217" t="s">
        <v>164</v>
      </c>
      <c r="C3" s="217"/>
      <c r="D3" s="217"/>
      <c r="E3" s="217"/>
      <c r="F3" s="217"/>
      <c r="G3" s="217"/>
      <c r="H3" s="217"/>
      <c r="I3" s="217"/>
      <c r="J3" s="5"/>
      <c r="K3" s="3"/>
      <c r="L3" s="3"/>
      <c r="M3" s="3"/>
      <c r="N3" s="3"/>
      <c r="O3" s="3"/>
      <c r="P3" s="3"/>
    </row>
    <row r="4" spans="1:16" ht="18" customHeight="1">
      <c r="A4" s="6" t="s">
        <v>14</v>
      </c>
      <c r="B4" s="7"/>
      <c r="C4" s="8"/>
      <c r="D4" s="9"/>
      <c r="E4" s="10"/>
      <c r="F4" s="10"/>
      <c r="G4" s="10"/>
      <c r="H4" s="10"/>
      <c r="I4" s="11"/>
      <c r="J4" s="10"/>
      <c r="K4" s="10"/>
      <c r="L4" s="10"/>
      <c r="M4" s="10"/>
      <c r="N4" s="10"/>
    </row>
    <row r="5" spans="1:16" ht="22.5" customHeight="1">
      <c r="A5" s="12" t="s">
        <v>74</v>
      </c>
      <c r="B5" s="13"/>
      <c r="C5" s="14"/>
      <c r="D5" s="15"/>
      <c r="E5" s="10"/>
      <c r="F5" s="10"/>
      <c r="G5" s="10"/>
      <c r="H5" s="10"/>
      <c r="I5" s="11"/>
      <c r="J5" s="10"/>
      <c r="K5" s="10"/>
      <c r="L5" s="10"/>
      <c r="M5" s="10"/>
      <c r="N5" s="10"/>
    </row>
    <row r="6" spans="1:16" ht="16.5" customHeight="1">
      <c r="A6" s="16"/>
      <c r="B6" s="10"/>
      <c r="C6" s="11"/>
      <c r="D6" s="15"/>
      <c r="E6" s="10"/>
      <c r="F6" s="10"/>
      <c r="G6" s="10"/>
      <c r="H6" s="10"/>
      <c r="I6" s="11"/>
      <c r="J6" s="10"/>
      <c r="K6" s="10"/>
      <c r="L6" s="10"/>
      <c r="M6" s="10"/>
      <c r="N6" s="10"/>
    </row>
    <row r="7" spans="1:16" ht="36">
      <c r="A7" s="17" t="s">
        <v>15</v>
      </c>
      <c r="B7" s="18" t="s">
        <v>166</v>
      </c>
      <c r="C7" s="19" t="s">
        <v>167</v>
      </c>
      <c r="D7" s="20" t="s">
        <v>168</v>
      </c>
      <c r="E7" s="218" t="s">
        <v>84</v>
      </c>
      <c r="F7" s="215"/>
      <c r="G7" s="215"/>
      <c r="H7" s="215"/>
      <c r="I7" s="215"/>
      <c r="J7" s="215"/>
      <c r="K7" s="215"/>
      <c r="L7" s="22"/>
      <c r="M7" s="215"/>
      <c r="N7" s="215"/>
      <c r="O7" s="215"/>
      <c r="P7" s="215"/>
    </row>
    <row r="8" spans="1:16" ht="36.75">
      <c r="A8" s="23" t="s">
        <v>9</v>
      </c>
      <c r="B8" s="24">
        <v>4925911</v>
      </c>
      <c r="C8" s="25">
        <v>4396499</v>
      </c>
      <c r="D8" s="25">
        <v>4512499</v>
      </c>
      <c r="E8" s="218"/>
      <c r="F8" s="215"/>
      <c r="G8" s="215"/>
      <c r="H8" s="219"/>
      <c r="I8" s="219"/>
      <c r="J8" s="219"/>
      <c r="K8" s="219"/>
      <c r="L8" s="27"/>
      <c r="M8" s="216"/>
      <c r="N8" s="216"/>
      <c r="O8" s="216"/>
      <c r="P8" s="216"/>
    </row>
    <row r="9" spans="1:16" ht="54.75">
      <c r="A9" s="23" t="s">
        <v>63</v>
      </c>
      <c r="B9" s="24">
        <v>700</v>
      </c>
      <c r="C9" s="25">
        <v>700</v>
      </c>
      <c r="D9" s="25">
        <v>700</v>
      </c>
      <c r="E9" s="218" t="s">
        <v>160</v>
      </c>
      <c r="F9" s="215"/>
      <c r="G9" s="215"/>
      <c r="H9" s="215"/>
      <c r="I9" s="215"/>
      <c r="J9" s="215"/>
      <c r="K9" s="215"/>
      <c r="L9" s="28"/>
      <c r="M9" s="216"/>
      <c r="N9" s="216"/>
      <c r="O9" s="216"/>
      <c r="P9" s="216"/>
    </row>
    <row r="10" spans="1:16">
      <c r="A10" s="23" t="s">
        <v>158</v>
      </c>
      <c r="B10" s="24">
        <v>746051.95</v>
      </c>
      <c r="C10" s="25">
        <v>600000</v>
      </c>
      <c r="D10" s="25">
        <v>600000</v>
      </c>
      <c r="E10" s="29"/>
      <c r="F10" s="21"/>
      <c r="G10" s="21"/>
      <c r="H10" s="21"/>
      <c r="I10" s="30"/>
      <c r="J10" s="21"/>
      <c r="K10" s="21"/>
      <c r="L10" s="28"/>
      <c r="M10" s="31"/>
      <c r="N10" s="31"/>
      <c r="O10" s="31"/>
      <c r="P10" s="31"/>
    </row>
    <row r="11" spans="1:16" ht="54">
      <c r="A11" s="32" t="s">
        <v>8</v>
      </c>
      <c r="B11" s="33">
        <v>80000</v>
      </c>
      <c r="C11" s="25">
        <v>0</v>
      </c>
      <c r="D11" s="25">
        <v>0</v>
      </c>
      <c r="E11" s="218" t="s">
        <v>85</v>
      </c>
      <c r="F11" s="215"/>
      <c r="G11" s="215"/>
      <c r="H11" s="219"/>
      <c r="I11" s="219"/>
      <c r="J11" s="219"/>
      <c r="K11" s="219"/>
      <c r="L11" s="28"/>
      <c r="M11" s="216"/>
      <c r="N11" s="216"/>
      <c r="O11" s="216"/>
      <c r="P11" s="216"/>
    </row>
    <row r="12" spans="1:16" ht="36">
      <c r="A12" s="32" t="s">
        <v>65</v>
      </c>
      <c r="B12" s="33">
        <v>73700.62</v>
      </c>
      <c r="C12" s="25">
        <v>0</v>
      </c>
      <c r="D12" s="25">
        <v>0</v>
      </c>
      <c r="E12" s="21"/>
      <c r="F12" s="21"/>
      <c r="G12" s="21"/>
      <c r="H12" s="26"/>
      <c r="I12" s="34"/>
      <c r="J12" s="26"/>
      <c r="K12" s="26"/>
      <c r="L12" s="27"/>
      <c r="M12" s="31"/>
      <c r="N12" s="31"/>
      <c r="O12" s="31"/>
      <c r="P12" s="31"/>
    </row>
    <row r="13" spans="1:16">
      <c r="A13" s="35" t="s">
        <v>1</v>
      </c>
      <c r="B13" s="24">
        <v>0</v>
      </c>
      <c r="C13" s="25">
        <v>0</v>
      </c>
      <c r="D13" s="25">
        <v>0</v>
      </c>
      <c r="E13" s="207" t="s">
        <v>86</v>
      </c>
      <c r="F13" s="208"/>
      <c r="G13" s="208"/>
      <c r="H13" s="209"/>
      <c r="I13" s="209"/>
      <c r="J13" s="209"/>
      <c r="K13" s="209"/>
      <c r="L13" s="36"/>
      <c r="M13" s="209"/>
      <c r="N13" s="209"/>
      <c r="O13" s="209"/>
      <c r="P13" s="209"/>
    </row>
    <row r="14" spans="1:16">
      <c r="A14" s="35" t="s">
        <v>12</v>
      </c>
      <c r="B14" s="24">
        <v>30000</v>
      </c>
      <c r="C14" s="25">
        <v>30000</v>
      </c>
      <c r="D14" s="25">
        <v>30000</v>
      </c>
      <c r="E14" s="10"/>
      <c r="F14" s="10"/>
      <c r="G14" s="10"/>
      <c r="H14" s="37"/>
      <c r="I14" s="38"/>
      <c r="J14" s="37"/>
      <c r="K14" s="10"/>
      <c r="L14" s="10"/>
      <c r="M14" s="10"/>
      <c r="N14" s="10"/>
    </row>
    <row r="15" spans="1:16">
      <c r="A15" s="39" t="s">
        <v>16</v>
      </c>
      <c r="B15" s="40">
        <f>B8+B9+B10+B11+B12+B13+B14</f>
        <v>5856363.5700000003</v>
      </c>
      <c r="C15" s="40">
        <f>SUM(C8:C14)</f>
        <v>5027199</v>
      </c>
      <c r="D15" s="40">
        <f>SUM(D8:D14)</f>
        <v>5143199</v>
      </c>
      <c r="E15" s="10"/>
      <c r="F15" s="10"/>
      <c r="G15" s="10"/>
      <c r="H15" s="42"/>
      <c r="I15" s="43"/>
      <c r="J15" s="42"/>
      <c r="K15" s="10"/>
      <c r="L15" s="10"/>
      <c r="M15" s="10"/>
      <c r="N15" s="10"/>
    </row>
    <row r="16" spans="1:16" ht="30.75" customHeight="1">
      <c r="M16" s="10"/>
      <c r="N16" s="10"/>
    </row>
    <row r="17" spans="1:14" ht="30.75" customHeight="1">
      <c r="M17" s="10"/>
      <c r="N17" s="10"/>
    </row>
    <row r="18" spans="1:14" ht="30.75" customHeight="1">
      <c r="M18" s="10"/>
      <c r="N18" s="10"/>
    </row>
    <row r="19" spans="1:14" ht="30.75" customHeight="1">
      <c r="M19" s="10"/>
      <c r="N19" s="10"/>
    </row>
    <row r="20" spans="1:14" ht="30.75" customHeight="1">
      <c r="M20" s="10"/>
      <c r="N20" s="10"/>
    </row>
    <row r="21" spans="1:14" ht="30.75" customHeight="1">
      <c r="M21" s="10"/>
      <c r="N21" s="10"/>
    </row>
    <row r="22" spans="1:14" ht="30.75" customHeight="1">
      <c r="M22" s="10"/>
      <c r="N22" s="10"/>
    </row>
    <row r="23" spans="1:14" ht="30.75" customHeight="1">
      <c r="M23" s="10"/>
      <c r="N23" s="10"/>
    </row>
    <row r="24" spans="1:14">
      <c r="A24" s="47"/>
      <c r="B24" s="47"/>
      <c r="C24" s="48"/>
      <c r="D24" s="47"/>
      <c r="E24" s="47"/>
      <c r="F24" s="47"/>
      <c r="G24" s="47"/>
      <c r="H24" s="47"/>
      <c r="I24" s="48"/>
      <c r="J24" s="47"/>
      <c r="K24" s="47"/>
      <c r="L24" s="47"/>
      <c r="M24" s="47"/>
      <c r="N24" s="47"/>
    </row>
    <row r="25" spans="1:14">
      <c r="A25" s="47"/>
      <c r="B25" s="47"/>
      <c r="C25" s="48"/>
      <c r="D25" s="47"/>
      <c r="E25" s="47"/>
      <c r="F25" s="47"/>
      <c r="G25" s="47"/>
      <c r="H25" s="47"/>
      <c r="I25" s="48"/>
      <c r="J25" s="47"/>
      <c r="K25" s="47"/>
      <c r="L25" s="47"/>
      <c r="M25" s="47"/>
      <c r="N25" s="47"/>
    </row>
    <row r="26" spans="1:14">
      <c r="A26" s="47"/>
      <c r="B26" s="47"/>
      <c r="C26" s="48"/>
      <c r="D26" s="47"/>
      <c r="E26" s="47"/>
      <c r="F26" s="47"/>
      <c r="G26" s="47"/>
      <c r="H26" s="47"/>
      <c r="I26" s="48"/>
      <c r="J26" s="47"/>
      <c r="K26" s="47"/>
      <c r="L26" s="47"/>
      <c r="M26" s="47"/>
      <c r="N26" s="47"/>
    </row>
    <row r="27" spans="1:14">
      <c r="A27" s="47"/>
      <c r="B27" s="47"/>
      <c r="C27" s="48"/>
      <c r="D27" s="47"/>
      <c r="E27" s="47"/>
      <c r="F27" s="47"/>
      <c r="G27" s="47"/>
      <c r="H27" s="47"/>
      <c r="I27" s="48"/>
      <c r="J27" s="47"/>
      <c r="K27" s="47"/>
      <c r="L27" s="47"/>
      <c r="M27" s="47"/>
      <c r="N27" s="47"/>
    </row>
    <row r="28" spans="1:14">
      <c r="A28" s="47"/>
      <c r="B28" s="47"/>
      <c r="C28" s="48"/>
      <c r="D28" s="47"/>
      <c r="E28" s="47"/>
      <c r="F28" s="47"/>
      <c r="G28" s="47"/>
      <c r="H28" s="47"/>
      <c r="I28" s="48"/>
      <c r="J28" s="47"/>
      <c r="K28" s="47"/>
      <c r="L28" s="47"/>
      <c r="M28" s="47"/>
      <c r="N28" s="47"/>
    </row>
    <row r="29" spans="1:14">
      <c r="A29" s="47"/>
      <c r="B29" s="47"/>
      <c r="C29" s="48"/>
      <c r="D29" s="47"/>
      <c r="E29" s="47"/>
      <c r="F29" s="47"/>
      <c r="G29" s="47"/>
      <c r="H29" s="47"/>
      <c r="I29" s="48"/>
      <c r="J29" s="47"/>
      <c r="K29" s="47"/>
      <c r="L29" s="47"/>
      <c r="M29" s="47"/>
      <c r="N29" s="47"/>
    </row>
    <row r="30" spans="1:14">
      <c r="A30" s="47"/>
      <c r="B30" s="47"/>
      <c r="C30" s="48"/>
      <c r="D30" s="47"/>
      <c r="E30" s="47"/>
      <c r="F30" s="47"/>
      <c r="G30" s="47"/>
      <c r="H30" s="47"/>
      <c r="I30" s="48"/>
      <c r="J30" s="47"/>
      <c r="K30" s="47"/>
      <c r="L30" s="47"/>
      <c r="M30" s="47"/>
      <c r="N30" s="47"/>
    </row>
    <row r="31" spans="1:14">
      <c r="A31" s="47"/>
      <c r="B31" s="47"/>
      <c r="C31" s="48"/>
      <c r="D31" s="47"/>
      <c r="E31" s="47"/>
      <c r="F31" s="47"/>
      <c r="G31" s="47"/>
      <c r="H31" s="47"/>
      <c r="I31" s="48"/>
      <c r="J31" s="47"/>
      <c r="K31" s="47"/>
      <c r="L31" s="47"/>
      <c r="M31" s="47"/>
      <c r="N31" s="47"/>
    </row>
    <row r="32" spans="1:14">
      <c r="A32" s="47"/>
      <c r="B32" s="47"/>
      <c r="C32" s="48"/>
      <c r="D32" s="47"/>
      <c r="E32" s="47"/>
      <c r="F32" s="47"/>
      <c r="G32" s="47"/>
      <c r="H32" s="47"/>
      <c r="I32" s="48"/>
      <c r="J32" s="47"/>
      <c r="K32" s="47"/>
      <c r="L32" s="47"/>
      <c r="M32" s="47"/>
      <c r="N32" s="47"/>
    </row>
    <row r="33" spans="1:58">
      <c r="A33" s="47"/>
      <c r="B33" s="47"/>
      <c r="C33" s="48"/>
      <c r="D33" s="47"/>
      <c r="E33" s="47"/>
      <c r="F33" s="47"/>
      <c r="G33" s="47"/>
      <c r="H33" s="47"/>
      <c r="I33" s="48"/>
      <c r="J33" s="47"/>
      <c r="K33" s="47"/>
      <c r="L33" s="47"/>
      <c r="M33" s="47"/>
      <c r="N33" s="47"/>
    </row>
    <row r="34" spans="1:58">
      <c r="A34" s="47"/>
      <c r="B34" s="47"/>
      <c r="C34" s="48"/>
      <c r="D34" s="47"/>
      <c r="E34" s="47"/>
      <c r="F34" s="47"/>
      <c r="G34" s="47"/>
      <c r="H34" s="47"/>
      <c r="I34" s="48"/>
      <c r="J34" s="47"/>
      <c r="K34" s="47"/>
      <c r="L34" s="47"/>
      <c r="M34" s="47"/>
      <c r="N34" s="47"/>
    </row>
    <row r="35" spans="1:58">
      <c r="A35" s="47"/>
      <c r="B35" s="47"/>
      <c r="C35" s="48"/>
      <c r="D35" s="47"/>
      <c r="E35" s="47"/>
      <c r="F35" s="47"/>
      <c r="G35" s="47"/>
      <c r="H35" s="47"/>
      <c r="I35" s="48"/>
      <c r="J35" s="47"/>
      <c r="K35" s="47"/>
      <c r="L35" s="47"/>
      <c r="M35" s="47"/>
      <c r="N35" s="47"/>
    </row>
    <row r="36" spans="1:58">
      <c r="A36" s="47"/>
      <c r="B36" s="47"/>
      <c r="C36" s="48"/>
      <c r="D36" s="47"/>
      <c r="E36" s="47"/>
      <c r="F36" s="47"/>
      <c r="G36" s="47"/>
      <c r="H36" s="47"/>
      <c r="I36" s="48"/>
      <c r="J36" s="47"/>
      <c r="K36" s="47"/>
      <c r="L36" s="47"/>
      <c r="M36" s="47"/>
      <c r="N36" s="47"/>
    </row>
    <row r="37" spans="1:58">
      <c r="A37" s="16"/>
      <c r="B37" s="16"/>
      <c r="C37" s="11"/>
      <c r="D37" s="7"/>
      <c r="E37" s="10"/>
      <c r="F37" s="10"/>
      <c r="G37" s="10"/>
      <c r="H37" s="10"/>
      <c r="I37" s="11"/>
      <c r="J37" s="10"/>
      <c r="K37" s="10"/>
      <c r="L37" s="10"/>
      <c r="M37" s="10"/>
      <c r="N37" s="10"/>
    </row>
    <row r="38" spans="1:58" ht="19.5">
      <c r="A38" s="49"/>
      <c r="B38" s="49"/>
      <c r="C38" s="50"/>
      <c r="D38" s="51"/>
      <c r="E38" s="49"/>
      <c r="F38" s="49"/>
      <c r="G38" s="49"/>
      <c r="H38" s="49"/>
      <c r="I38" s="50"/>
      <c r="J38" s="49"/>
      <c r="K38" s="49"/>
      <c r="L38" s="49"/>
      <c r="M38" s="49"/>
      <c r="N38" s="49"/>
      <c r="O38" s="52"/>
      <c r="P38" s="52"/>
    </row>
    <row r="39" spans="1:58" ht="8.25" customHeight="1">
      <c r="A39" s="53"/>
      <c r="B39" s="53"/>
      <c r="C39" s="54"/>
      <c r="D39" s="55"/>
      <c r="E39" s="55"/>
      <c r="F39" s="55"/>
      <c r="G39" s="55"/>
      <c r="H39" s="55"/>
      <c r="I39" s="56"/>
      <c r="J39" s="55"/>
      <c r="K39" s="55"/>
      <c r="L39" s="55"/>
      <c r="M39" s="55"/>
      <c r="N39" s="55"/>
      <c r="O39" s="57"/>
      <c r="P39" s="57"/>
    </row>
    <row r="40" spans="1:58" ht="9.75" customHeight="1">
      <c r="A40" s="53"/>
      <c r="B40" s="53"/>
      <c r="C40" s="54"/>
      <c r="D40" s="53"/>
      <c r="E40" s="53"/>
      <c r="F40" s="53"/>
      <c r="G40" s="53"/>
      <c r="H40" s="53"/>
      <c r="I40" s="54"/>
      <c r="J40" s="53"/>
      <c r="K40" s="53"/>
      <c r="L40" s="53"/>
      <c r="M40" s="53"/>
      <c r="N40" s="53"/>
      <c r="O40" s="58"/>
      <c r="P40" s="58"/>
    </row>
    <row r="41" spans="1:58" s="46" customFormat="1" ht="21.75" customHeight="1" thickBot="1">
      <c r="A41" s="59" t="s">
        <v>17</v>
      </c>
      <c r="B41" s="60"/>
      <c r="C41" s="11"/>
      <c r="D41" s="60" t="s">
        <v>75</v>
      </c>
      <c r="E41" s="13"/>
      <c r="F41" s="13"/>
      <c r="G41" s="13"/>
      <c r="H41" s="13"/>
      <c r="I41" s="14"/>
      <c r="J41" s="13"/>
      <c r="K41" s="10"/>
      <c r="L41" s="10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7"/>
      <c r="BE41" s="177"/>
      <c r="BF41" s="177"/>
    </row>
    <row r="42" spans="1:58" ht="195" customHeight="1">
      <c r="A42" s="61" t="s">
        <v>18</v>
      </c>
      <c r="B42" s="62" t="s">
        <v>0</v>
      </c>
      <c r="C42" s="63" t="s">
        <v>163</v>
      </c>
      <c r="D42" s="64" t="s">
        <v>77</v>
      </c>
      <c r="E42" s="64" t="s">
        <v>80</v>
      </c>
      <c r="F42" s="64" t="s">
        <v>81</v>
      </c>
      <c r="G42" s="64" t="s">
        <v>78</v>
      </c>
      <c r="H42" s="64" t="s">
        <v>76</v>
      </c>
      <c r="I42" s="63" t="s">
        <v>65</v>
      </c>
      <c r="J42" s="64" t="s">
        <v>8</v>
      </c>
      <c r="K42" s="64" t="s">
        <v>12</v>
      </c>
      <c r="L42" s="64" t="s">
        <v>1</v>
      </c>
      <c r="M42" s="64" t="s">
        <v>10</v>
      </c>
      <c r="N42" s="64" t="s">
        <v>25</v>
      </c>
      <c r="O42" s="65" t="s">
        <v>66</v>
      </c>
      <c r="P42" s="66" t="s">
        <v>72</v>
      </c>
    </row>
    <row r="43" spans="1:58">
      <c r="A43" s="67">
        <v>3</v>
      </c>
      <c r="B43" s="68"/>
      <c r="C43" s="69">
        <f>D43+E43+F43+G43+H43+I43+J43+K43+L43+M43+N43</f>
        <v>5602723.5700000003</v>
      </c>
      <c r="D43" s="179">
        <v>4135200</v>
      </c>
      <c r="E43" s="186">
        <v>235000</v>
      </c>
      <c r="F43" s="187">
        <v>240000</v>
      </c>
      <c r="G43" s="181">
        <v>270000</v>
      </c>
      <c r="H43" s="187">
        <v>538822.94999999995</v>
      </c>
      <c r="I43" s="69">
        <v>73700.62</v>
      </c>
      <c r="J43" s="69">
        <v>80000</v>
      </c>
      <c r="K43" s="69">
        <v>30000</v>
      </c>
      <c r="L43" s="69">
        <v>0</v>
      </c>
      <c r="M43" s="69">
        <v>0</v>
      </c>
      <c r="N43" s="69">
        <v>0</v>
      </c>
      <c r="O43" s="69">
        <v>4999289</v>
      </c>
      <c r="P43" s="69">
        <v>5115289</v>
      </c>
    </row>
    <row r="44" spans="1:58" ht="19.5" thickBot="1">
      <c r="A44" s="71">
        <v>31</v>
      </c>
      <c r="B44" s="71" t="s">
        <v>7</v>
      </c>
      <c r="C44" s="72">
        <f t="shared" ref="C44:C107" si="0">D44+E44+F44+G44+H44+I44+J44+K44+L44+M44+N44</f>
        <v>3912000</v>
      </c>
      <c r="D44" s="72">
        <f>D45+D47+D49</f>
        <v>3912000</v>
      </c>
      <c r="E44" s="192">
        <v>0</v>
      </c>
      <c r="F44" s="193"/>
      <c r="G44" s="72"/>
      <c r="H44" s="193"/>
      <c r="I44" s="72"/>
      <c r="J44" s="72"/>
      <c r="K44" s="72"/>
      <c r="L44" s="72"/>
      <c r="M44" s="72"/>
      <c r="N44" s="72"/>
      <c r="O44" s="72">
        <v>4028000</v>
      </c>
      <c r="P44" s="159">
        <v>4144000</v>
      </c>
    </row>
    <row r="45" spans="1:58" s="76" customFormat="1">
      <c r="A45" s="73">
        <v>311</v>
      </c>
      <c r="B45" s="73" t="s">
        <v>21</v>
      </c>
      <c r="C45" s="74">
        <f t="shared" si="0"/>
        <v>3300000</v>
      </c>
      <c r="D45" s="74">
        <v>3300000</v>
      </c>
      <c r="E45" s="188">
        <v>0</v>
      </c>
      <c r="F45" s="189"/>
      <c r="G45" s="74"/>
      <c r="H45" s="189"/>
      <c r="I45" s="74"/>
      <c r="J45" s="74"/>
      <c r="K45" s="74"/>
      <c r="L45" s="74"/>
      <c r="M45" s="74"/>
      <c r="N45" s="74"/>
      <c r="O45" s="74">
        <v>3400000</v>
      </c>
      <c r="P45" s="74">
        <v>3500000</v>
      </c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</row>
    <row r="46" spans="1:58">
      <c r="A46" s="78">
        <v>31111</v>
      </c>
      <c r="B46" s="78" t="s">
        <v>30</v>
      </c>
      <c r="C46" s="79">
        <f t="shared" si="0"/>
        <v>3300000</v>
      </c>
      <c r="D46" s="80">
        <v>3300000</v>
      </c>
      <c r="E46" s="185"/>
      <c r="F46" s="185"/>
      <c r="G46" s="97"/>
      <c r="H46" s="185"/>
      <c r="I46" s="97"/>
      <c r="J46" s="97"/>
      <c r="K46" s="97"/>
      <c r="L46" s="80"/>
      <c r="M46" s="80"/>
      <c r="N46" s="80"/>
      <c r="O46" s="160">
        <v>3400000</v>
      </c>
      <c r="P46" s="160">
        <v>3500000</v>
      </c>
    </row>
    <row r="47" spans="1:58" s="76" customFormat="1">
      <c r="A47" s="81">
        <v>312</v>
      </c>
      <c r="B47" s="81" t="s">
        <v>19</v>
      </c>
      <c r="C47" s="40">
        <f t="shared" si="0"/>
        <v>100000</v>
      </c>
      <c r="D47" s="40">
        <v>100000</v>
      </c>
      <c r="E47" s="190">
        <v>0</v>
      </c>
      <c r="F47" s="191"/>
      <c r="G47" s="40"/>
      <c r="H47" s="191"/>
      <c r="I47" s="75"/>
      <c r="J47" s="75"/>
      <c r="K47" s="40"/>
      <c r="L47" s="40"/>
      <c r="M47" s="40"/>
      <c r="N47" s="40"/>
      <c r="O47" s="40">
        <v>100000</v>
      </c>
      <c r="P47" s="40">
        <v>100000</v>
      </c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</row>
    <row r="48" spans="1:58">
      <c r="A48" s="82">
        <v>3121</v>
      </c>
      <c r="B48" s="82" t="s">
        <v>31</v>
      </c>
      <c r="C48" s="79">
        <f t="shared" si="0"/>
        <v>100000</v>
      </c>
      <c r="D48" s="79">
        <v>100000</v>
      </c>
      <c r="E48" s="185"/>
      <c r="F48" s="185"/>
      <c r="G48" s="97"/>
      <c r="H48" s="185"/>
      <c r="I48" s="79"/>
      <c r="J48" s="79"/>
      <c r="K48" s="79"/>
      <c r="L48" s="79"/>
      <c r="M48" s="79"/>
      <c r="N48" s="79"/>
      <c r="O48" s="161">
        <v>100000</v>
      </c>
      <c r="P48" s="161">
        <v>100000</v>
      </c>
    </row>
    <row r="49" spans="1:58" s="76" customFormat="1">
      <c r="A49" s="83">
        <v>313</v>
      </c>
      <c r="B49" s="83" t="s">
        <v>27</v>
      </c>
      <c r="C49" s="75">
        <f t="shared" si="0"/>
        <v>512000</v>
      </c>
      <c r="D49" s="75">
        <v>512000</v>
      </c>
      <c r="E49" s="190">
        <v>0</v>
      </c>
      <c r="F49" s="191"/>
      <c r="G49" s="40"/>
      <c r="H49" s="191"/>
      <c r="I49" s="75"/>
      <c r="J49" s="75"/>
      <c r="K49" s="75"/>
      <c r="L49" s="75"/>
      <c r="M49" s="75"/>
      <c r="N49" s="75"/>
      <c r="O49" s="75">
        <v>528000</v>
      </c>
      <c r="P49" s="75">
        <v>544000</v>
      </c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</row>
    <row r="50" spans="1:58">
      <c r="A50" s="82">
        <v>3132</v>
      </c>
      <c r="B50" s="82" t="s">
        <v>32</v>
      </c>
      <c r="C50" s="79">
        <f t="shared" si="0"/>
        <v>495000</v>
      </c>
      <c r="D50" s="79">
        <v>495000</v>
      </c>
      <c r="E50" s="185"/>
      <c r="F50" s="185"/>
      <c r="G50" s="97"/>
      <c r="H50" s="185"/>
      <c r="I50" s="79"/>
      <c r="J50" s="79"/>
      <c r="K50" s="79"/>
      <c r="L50" s="79"/>
      <c r="M50" s="79"/>
      <c r="N50" s="79"/>
      <c r="O50" s="161">
        <v>510000</v>
      </c>
      <c r="P50" s="161">
        <v>525000</v>
      </c>
    </row>
    <row r="51" spans="1:58">
      <c r="A51" s="82">
        <v>3133</v>
      </c>
      <c r="B51" s="82" t="s">
        <v>33</v>
      </c>
      <c r="C51" s="79">
        <f t="shared" si="0"/>
        <v>17000</v>
      </c>
      <c r="D51" s="79">
        <v>17000</v>
      </c>
      <c r="E51" s="185"/>
      <c r="F51" s="185"/>
      <c r="G51" s="97"/>
      <c r="H51" s="185"/>
      <c r="I51" s="79"/>
      <c r="J51" s="79"/>
      <c r="K51" s="79"/>
      <c r="L51" s="79"/>
      <c r="M51" s="79"/>
      <c r="N51" s="79"/>
      <c r="O51" s="161">
        <v>18000</v>
      </c>
      <c r="P51" s="161">
        <v>19000</v>
      </c>
    </row>
    <row r="52" spans="1:58" ht="19.5" thickBot="1">
      <c r="A52" s="71">
        <v>32</v>
      </c>
      <c r="B52" s="71" t="s">
        <v>20</v>
      </c>
      <c r="C52" s="72">
        <f t="shared" si="0"/>
        <v>1683647.5699999998</v>
      </c>
      <c r="D52" s="72">
        <v>223200</v>
      </c>
      <c r="E52" s="198">
        <v>231467</v>
      </c>
      <c r="F52" s="199">
        <v>240000</v>
      </c>
      <c r="G52" s="72">
        <v>270000</v>
      </c>
      <c r="H52" s="199">
        <v>535279.94999999995</v>
      </c>
      <c r="I52" s="72">
        <v>73700.62</v>
      </c>
      <c r="J52" s="72">
        <v>80000</v>
      </c>
      <c r="K52" s="72">
        <v>30000</v>
      </c>
      <c r="L52" s="72"/>
      <c r="M52" s="72"/>
      <c r="N52" s="72"/>
      <c r="O52" s="72">
        <v>965713</v>
      </c>
      <c r="P52" s="72">
        <v>965713</v>
      </c>
    </row>
    <row r="53" spans="1:58" s="76" customFormat="1" ht="33" customHeight="1">
      <c r="A53" s="73">
        <v>321</v>
      </c>
      <c r="B53" s="84" t="s">
        <v>64</v>
      </c>
      <c r="C53" s="74">
        <f t="shared" si="0"/>
        <v>381750</v>
      </c>
      <c r="D53" s="162"/>
      <c r="E53" s="196">
        <v>27644</v>
      </c>
      <c r="F53" s="197">
        <v>0</v>
      </c>
      <c r="G53" s="74">
        <v>270000</v>
      </c>
      <c r="H53" s="197">
        <v>67350</v>
      </c>
      <c r="I53" s="74">
        <v>11756</v>
      </c>
      <c r="J53" s="74"/>
      <c r="K53" s="74">
        <v>5000</v>
      </c>
      <c r="L53" s="74"/>
      <c r="M53" s="74"/>
      <c r="N53" s="74"/>
      <c r="O53" s="74">
        <v>324430</v>
      </c>
      <c r="P53" s="74">
        <v>324430</v>
      </c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</row>
    <row r="54" spans="1:58" s="88" customFormat="1">
      <c r="A54" s="85">
        <v>3211</v>
      </c>
      <c r="B54" s="86" t="s">
        <v>34</v>
      </c>
      <c r="C54" s="87">
        <f t="shared" si="0"/>
        <v>94042</v>
      </c>
      <c r="D54" s="163"/>
      <c r="E54" s="203">
        <v>22784</v>
      </c>
      <c r="F54" s="204"/>
      <c r="G54" s="93"/>
      <c r="H54" s="205">
        <v>54502</v>
      </c>
      <c r="I54" s="87">
        <v>11756</v>
      </c>
      <c r="J54" s="87"/>
      <c r="K54" s="87">
        <v>5000</v>
      </c>
      <c r="L54" s="87"/>
      <c r="M54" s="87"/>
      <c r="N54" s="87"/>
      <c r="O54" s="87">
        <v>50692</v>
      </c>
      <c r="P54" s="87">
        <v>50692</v>
      </c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</row>
    <row r="55" spans="1:58">
      <c r="A55" s="78">
        <v>32111</v>
      </c>
      <c r="B55" s="89" t="s">
        <v>87</v>
      </c>
      <c r="C55" s="80">
        <f t="shared" si="0"/>
        <v>18816</v>
      </c>
      <c r="D55" s="164"/>
      <c r="E55" s="183">
        <v>6300</v>
      </c>
      <c r="F55" s="185"/>
      <c r="G55" s="97"/>
      <c r="H55" s="184">
        <v>7516</v>
      </c>
      <c r="I55" s="80">
        <v>5000</v>
      </c>
      <c r="J55" s="80"/>
      <c r="K55" s="80"/>
      <c r="L55" s="80"/>
      <c r="M55" s="80"/>
      <c r="N55" s="80"/>
      <c r="O55" s="160">
        <v>18816</v>
      </c>
      <c r="P55" s="160">
        <v>18816</v>
      </c>
    </row>
    <row r="56" spans="1:58" ht="36.75">
      <c r="A56" s="78">
        <v>32112</v>
      </c>
      <c r="B56" s="89" t="s">
        <v>88</v>
      </c>
      <c r="C56" s="80">
        <f t="shared" si="0"/>
        <v>2800</v>
      </c>
      <c r="D56" s="164"/>
      <c r="E56" s="183">
        <v>0</v>
      </c>
      <c r="F56" s="185"/>
      <c r="G56" s="97"/>
      <c r="H56" s="184">
        <v>2800</v>
      </c>
      <c r="I56" s="80"/>
      <c r="J56" s="80"/>
      <c r="K56" s="80"/>
      <c r="L56" s="80"/>
      <c r="M56" s="80"/>
      <c r="N56" s="80"/>
      <c r="O56" s="160">
        <v>3800</v>
      </c>
      <c r="P56" s="160">
        <v>3800</v>
      </c>
    </row>
    <row r="57" spans="1:58" ht="36.75">
      <c r="A57" s="78">
        <v>32113</v>
      </c>
      <c r="B57" s="89" t="s">
        <v>89</v>
      </c>
      <c r="C57" s="80">
        <f t="shared" si="0"/>
        <v>16145</v>
      </c>
      <c r="D57" s="164"/>
      <c r="E57" s="183">
        <v>5145</v>
      </c>
      <c r="F57" s="185"/>
      <c r="G57" s="97"/>
      <c r="H57" s="184">
        <v>6000</v>
      </c>
      <c r="I57" s="80">
        <v>5000</v>
      </c>
      <c r="J57" s="80"/>
      <c r="K57" s="80"/>
      <c r="L57" s="80"/>
      <c r="M57" s="80"/>
      <c r="N57" s="80"/>
      <c r="O57" s="160">
        <v>13145</v>
      </c>
      <c r="P57" s="160">
        <v>13145</v>
      </c>
    </row>
    <row r="58" spans="1:58" ht="36.75">
      <c r="A58" s="78">
        <v>32114</v>
      </c>
      <c r="B58" s="89" t="s">
        <v>90</v>
      </c>
      <c r="C58" s="80">
        <f t="shared" si="0"/>
        <v>2756</v>
      </c>
      <c r="D58" s="164"/>
      <c r="E58" s="183">
        <v>0</v>
      </c>
      <c r="F58" s="97"/>
      <c r="G58" s="97"/>
      <c r="H58" s="184">
        <v>1000</v>
      </c>
      <c r="I58" s="80">
        <v>1756</v>
      </c>
      <c r="J58" s="80"/>
      <c r="K58" s="80"/>
      <c r="L58" s="80"/>
      <c r="M58" s="80"/>
      <c r="N58" s="80"/>
      <c r="O58" s="160">
        <v>2500</v>
      </c>
      <c r="P58" s="160">
        <v>2500</v>
      </c>
    </row>
    <row r="59" spans="1:58" ht="36.75">
      <c r="A59" s="78">
        <v>32115</v>
      </c>
      <c r="B59" s="89" t="s">
        <v>91</v>
      </c>
      <c r="C59" s="80">
        <f t="shared" si="0"/>
        <v>47874.1</v>
      </c>
      <c r="D59" s="164"/>
      <c r="E59" s="183">
        <v>11339</v>
      </c>
      <c r="F59" s="97"/>
      <c r="G59" s="97"/>
      <c r="H59" s="184">
        <v>36535.1</v>
      </c>
      <c r="I59" s="80"/>
      <c r="J59" s="80"/>
      <c r="K59" s="80"/>
      <c r="L59" s="80"/>
      <c r="M59" s="80"/>
      <c r="N59" s="80"/>
      <c r="O59" s="160">
        <v>12431</v>
      </c>
      <c r="P59" s="160">
        <v>13431</v>
      </c>
    </row>
    <row r="60" spans="1:58" ht="36.75">
      <c r="A60" s="78">
        <v>32116</v>
      </c>
      <c r="B60" s="89" t="s">
        <v>92</v>
      </c>
      <c r="C60" s="80">
        <f t="shared" si="0"/>
        <v>650.9</v>
      </c>
      <c r="D60" s="164"/>
      <c r="E60" s="183">
        <v>0</v>
      </c>
      <c r="F60" s="97"/>
      <c r="G60" s="97"/>
      <c r="H60" s="184">
        <v>650.9</v>
      </c>
      <c r="I60" s="80"/>
      <c r="J60" s="80"/>
      <c r="K60" s="80"/>
      <c r="L60" s="80"/>
      <c r="M60" s="80"/>
      <c r="N60" s="80"/>
      <c r="O60" s="160">
        <v>0</v>
      </c>
      <c r="P60" s="160">
        <v>0</v>
      </c>
    </row>
    <row r="61" spans="1:58">
      <c r="A61" s="78">
        <v>32117</v>
      </c>
      <c r="B61" s="89" t="s">
        <v>93</v>
      </c>
      <c r="C61" s="80">
        <f t="shared" si="0"/>
        <v>0</v>
      </c>
      <c r="D61" s="164"/>
      <c r="E61" s="183">
        <v>0</v>
      </c>
      <c r="F61" s="97"/>
      <c r="G61" s="97"/>
      <c r="H61" s="185"/>
      <c r="I61" s="80"/>
      <c r="J61" s="80"/>
      <c r="K61" s="80"/>
      <c r="L61" s="80"/>
      <c r="M61" s="80"/>
      <c r="N61" s="80"/>
      <c r="O61" s="160">
        <v>0</v>
      </c>
      <c r="P61" s="160">
        <v>0</v>
      </c>
    </row>
    <row r="62" spans="1:58" s="88" customFormat="1">
      <c r="A62" s="85">
        <v>3212</v>
      </c>
      <c r="B62" s="86" t="s">
        <v>35</v>
      </c>
      <c r="C62" s="87">
        <f t="shared" si="0"/>
        <v>270000</v>
      </c>
      <c r="D62" s="163"/>
      <c r="E62" s="203">
        <v>0</v>
      </c>
      <c r="F62" s="93"/>
      <c r="G62" s="93">
        <v>270000</v>
      </c>
      <c r="H62" s="205">
        <v>0</v>
      </c>
      <c r="I62" s="87"/>
      <c r="J62" s="87"/>
      <c r="K62" s="87"/>
      <c r="L62" s="87"/>
      <c r="M62" s="87"/>
      <c r="N62" s="87"/>
      <c r="O62" s="87">
        <v>244250</v>
      </c>
      <c r="P62" s="87">
        <v>244250</v>
      </c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</row>
    <row r="63" spans="1:58" s="88" customFormat="1">
      <c r="A63" s="85">
        <v>3213</v>
      </c>
      <c r="B63" s="86" t="s">
        <v>36</v>
      </c>
      <c r="C63" s="87">
        <f t="shared" si="0"/>
        <v>17708</v>
      </c>
      <c r="D63" s="163"/>
      <c r="E63" s="203">
        <v>4860</v>
      </c>
      <c r="F63" s="93"/>
      <c r="G63" s="93"/>
      <c r="H63" s="205">
        <v>12848</v>
      </c>
      <c r="I63" s="87">
        <v>0</v>
      </c>
      <c r="J63" s="87"/>
      <c r="K63" s="87"/>
      <c r="L63" s="87"/>
      <c r="M63" s="87"/>
      <c r="N63" s="87"/>
      <c r="O63" s="87">
        <v>14708</v>
      </c>
      <c r="P63" s="87">
        <v>14708</v>
      </c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</row>
    <row r="64" spans="1:58" ht="36.75">
      <c r="A64" s="78">
        <v>32131</v>
      </c>
      <c r="B64" s="89" t="s">
        <v>94</v>
      </c>
      <c r="C64" s="80">
        <f t="shared" si="0"/>
        <v>15746</v>
      </c>
      <c r="D64" s="164"/>
      <c r="E64" s="183">
        <v>4860</v>
      </c>
      <c r="F64" s="97"/>
      <c r="G64" s="97"/>
      <c r="H64" s="184">
        <v>10886</v>
      </c>
      <c r="I64" s="80"/>
      <c r="J64" s="80"/>
      <c r="K64" s="80"/>
      <c r="L64" s="80"/>
      <c r="M64" s="80"/>
      <c r="N64" s="80"/>
      <c r="O64" s="160">
        <v>12746</v>
      </c>
      <c r="P64" s="160">
        <v>12746</v>
      </c>
    </row>
    <row r="65" spans="1:58">
      <c r="A65" s="78">
        <v>32132</v>
      </c>
      <c r="B65" s="89" t="s">
        <v>95</v>
      </c>
      <c r="C65" s="80">
        <f t="shared" si="0"/>
        <v>1962</v>
      </c>
      <c r="D65" s="164"/>
      <c r="E65" s="183">
        <v>0</v>
      </c>
      <c r="F65" s="97"/>
      <c r="G65" s="97"/>
      <c r="H65" s="184">
        <v>1962</v>
      </c>
      <c r="I65" s="80"/>
      <c r="J65" s="80"/>
      <c r="K65" s="80"/>
      <c r="L65" s="80"/>
      <c r="M65" s="80"/>
      <c r="N65" s="80"/>
      <c r="O65" s="160">
        <v>1962</v>
      </c>
      <c r="P65" s="160">
        <v>1962</v>
      </c>
    </row>
    <row r="66" spans="1:58" s="88" customFormat="1" ht="36.75">
      <c r="A66" s="85">
        <v>3214</v>
      </c>
      <c r="B66" s="86" t="s">
        <v>61</v>
      </c>
      <c r="C66" s="87">
        <f t="shared" si="0"/>
        <v>0</v>
      </c>
      <c r="D66" s="163"/>
      <c r="E66" s="203">
        <v>0</v>
      </c>
      <c r="F66" s="93"/>
      <c r="G66" s="93"/>
      <c r="H66" s="205">
        <v>0</v>
      </c>
      <c r="I66" s="87"/>
      <c r="J66" s="87"/>
      <c r="K66" s="87"/>
      <c r="L66" s="87"/>
      <c r="M66" s="87"/>
      <c r="N66" s="87"/>
      <c r="O66" s="87">
        <v>14780</v>
      </c>
      <c r="P66" s="87">
        <v>14780</v>
      </c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</row>
    <row r="67" spans="1:58" ht="36.75">
      <c r="A67" s="78">
        <v>32141</v>
      </c>
      <c r="B67" s="89" t="s">
        <v>61</v>
      </c>
      <c r="C67" s="80">
        <f t="shared" si="0"/>
        <v>0</v>
      </c>
      <c r="D67" s="164"/>
      <c r="E67" s="183">
        <v>0</v>
      </c>
      <c r="F67" s="97"/>
      <c r="G67" s="97"/>
      <c r="H67" s="184">
        <v>0</v>
      </c>
      <c r="I67" s="80"/>
      <c r="J67" s="80"/>
      <c r="K67" s="80"/>
      <c r="L67" s="80"/>
      <c r="M67" s="80"/>
      <c r="N67" s="80"/>
      <c r="O67" s="160">
        <v>14780</v>
      </c>
      <c r="P67" s="160">
        <v>16780</v>
      </c>
    </row>
    <row r="68" spans="1:58">
      <c r="A68" s="78">
        <v>32149</v>
      </c>
      <c r="B68" s="89" t="s">
        <v>96</v>
      </c>
      <c r="C68" s="80">
        <f t="shared" si="0"/>
        <v>0</v>
      </c>
      <c r="D68" s="164"/>
      <c r="E68" s="183">
        <v>0</v>
      </c>
      <c r="F68" s="97"/>
      <c r="G68" s="97"/>
      <c r="H68" s="184">
        <v>0</v>
      </c>
      <c r="I68" s="80"/>
      <c r="J68" s="80"/>
      <c r="K68" s="80"/>
      <c r="L68" s="80"/>
      <c r="M68" s="80"/>
      <c r="N68" s="80"/>
      <c r="O68" s="160">
        <v>0</v>
      </c>
      <c r="P68" s="160">
        <v>0</v>
      </c>
    </row>
    <row r="69" spans="1:58" s="76" customFormat="1" ht="36.75">
      <c r="A69" s="81">
        <v>322</v>
      </c>
      <c r="B69" s="90" t="s">
        <v>3</v>
      </c>
      <c r="C69" s="40">
        <f t="shared" si="0"/>
        <v>157033.96</v>
      </c>
      <c r="D69" s="103"/>
      <c r="E69" s="194">
        <v>87599.39</v>
      </c>
      <c r="F69" s="40"/>
      <c r="G69" s="40"/>
      <c r="H69" s="195">
        <v>60489.95</v>
      </c>
      <c r="I69" s="40">
        <v>8944.6200000000008</v>
      </c>
      <c r="J69" s="40"/>
      <c r="K69" s="40"/>
      <c r="L69" s="40"/>
      <c r="M69" s="40"/>
      <c r="N69" s="40"/>
      <c r="O69" s="40">
        <v>127139</v>
      </c>
      <c r="P69" s="40">
        <v>127139</v>
      </c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</row>
    <row r="70" spans="1:58" s="88" customFormat="1">
      <c r="A70" s="91">
        <v>3221</v>
      </c>
      <c r="B70" s="92" t="s">
        <v>37</v>
      </c>
      <c r="C70" s="93">
        <f t="shared" si="0"/>
        <v>51784</v>
      </c>
      <c r="D70" s="165"/>
      <c r="E70" s="203">
        <v>24590</v>
      </c>
      <c r="F70" s="93"/>
      <c r="G70" s="93"/>
      <c r="H70" s="205">
        <v>27194</v>
      </c>
      <c r="I70" s="93"/>
      <c r="J70" s="93"/>
      <c r="K70" s="93"/>
      <c r="L70" s="93"/>
      <c r="M70" s="93"/>
      <c r="N70" s="93"/>
      <c r="O70" s="87">
        <v>44784</v>
      </c>
      <c r="P70" s="87">
        <v>44784</v>
      </c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</row>
    <row r="71" spans="1:58">
      <c r="A71" s="94">
        <v>32211</v>
      </c>
      <c r="B71" s="95" t="s">
        <v>37</v>
      </c>
      <c r="C71" s="80">
        <f t="shared" si="0"/>
        <v>19558</v>
      </c>
      <c r="D71" s="166"/>
      <c r="E71" s="183">
        <v>11624</v>
      </c>
      <c r="F71" s="97"/>
      <c r="G71" s="97"/>
      <c r="H71" s="184">
        <v>7934</v>
      </c>
      <c r="I71" s="97"/>
      <c r="J71" s="97"/>
      <c r="K71" s="97"/>
      <c r="L71" s="97"/>
      <c r="M71" s="97"/>
      <c r="N71" s="97"/>
      <c r="O71" s="167">
        <v>19558</v>
      </c>
      <c r="P71" s="167">
        <v>19558</v>
      </c>
    </row>
    <row r="72" spans="1:58">
      <c r="A72" s="94">
        <v>32212</v>
      </c>
      <c r="B72" s="95" t="s">
        <v>97</v>
      </c>
      <c r="C72" s="80">
        <f t="shared" si="0"/>
        <v>5156</v>
      </c>
      <c r="D72" s="166"/>
      <c r="E72" s="183">
        <v>656</v>
      </c>
      <c r="F72" s="97"/>
      <c r="G72" s="97"/>
      <c r="H72" s="184">
        <v>4500</v>
      </c>
      <c r="I72" s="97"/>
      <c r="J72" s="97"/>
      <c r="K72" s="97"/>
      <c r="L72" s="97"/>
      <c r="M72" s="97"/>
      <c r="N72" s="97"/>
      <c r="O72" s="167">
        <v>5156</v>
      </c>
      <c r="P72" s="167">
        <v>5156</v>
      </c>
    </row>
    <row r="73" spans="1:58">
      <c r="A73" s="94">
        <v>32213</v>
      </c>
      <c r="B73" s="95" t="s">
        <v>98</v>
      </c>
      <c r="C73" s="80">
        <f t="shared" si="0"/>
        <v>0</v>
      </c>
      <c r="D73" s="166"/>
      <c r="E73" s="183">
        <v>0</v>
      </c>
      <c r="F73" s="97"/>
      <c r="G73" s="97"/>
      <c r="H73" s="185"/>
      <c r="I73" s="97"/>
      <c r="J73" s="97"/>
      <c r="K73" s="97"/>
      <c r="L73" s="97"/>
      <c r="M73" s="97"/>
      <c r="N73" s="97"/>
      <c r="O73" s="167">
        <v>0</v>
      </c>
      <c r="P73" s="167">
        <v>0</v>
      </c>
    </row>
    <row r="74" spans="1:58" ht="36.75">
      <c r="A74" s="94">
        <v>32214</v>
      </c>
      <c r="B74" s="95" t="s">
        <v>99</v>
      </c>
      <c r="C74" s="80">
        <f t="shared" si="0"/>
        <v>12144</v>
      </c>
      <c r="D74" s="166"/>
      <c r="E74" s="183">
        <v>5064</v>
      </c>
      <c r="F74" s="97"/>
      <c r="G74" s="97"/>
      <c r="H74" s="184">
        <v>7080</v>
      </c>
      <c r="I74" s="97"/>
      <c r="J74" s="97"/>
      <c r="K74" s="97"/>
      <c r="L74" s="97"/>
      <c r="M74" s="97"/>
      <c r="N74" s="97"/>
      <c r="O74" s="167">
        <v>8144</v>
      </c>
      <c r="P74" s="167">
        <v>8144</v>
      </c>
    </row>
    <row r="75" spans="1:58">
      <c r="A75" s="94">
        <v>32216</v>
      </c>
      <c r="B75" s="95" t="s">
        <v>100</v>
      </c>
      <c r="C75" s="80">
        <f t="shared" si="0"/>
        <v>11699</v>
      </c>
      <c r="D75" s="166"/>
      <c r="E75" s="183">
        <v>7246</v>
      </c>
      <c r="F75" s="97"/>
      <c r="G75" s="97"/>
      <c r="H75" s="184">
        <v>4453</v>
      </c>
      <c r="I75" s="97"/>
      <c r="J75" s="97"/>
      <c r="K75" s="97"/>
      <c r="L75" s="97"/>
      <c r="M75" s="97"/>
      <c r="N75" s="97"/>
      <c r="O75" s="167">
        <v>8699</v>
      </c>
      <c r="P75" s="167">
        <v>8699</v>
      </c>
    </row>
    <row r="76" spans="1:58" ht="36.75">
      <c r="A76" s="94">
        <v>32219</v>
      </c>
      <c r="B76" s="95" t="s">
        <v>101</v>
      </c>
      <c r="C76" s="80">
        <f t="shared" si="0"/>
        <v>3227</v>
      </c>
      <c r="D76" s="166"/>
      <c r="E76" s="183">
        <v>0</v>
      </c>
      <c r="F76" s="97"/>
      <c r="G76" s="97"/>
      <c r="H76" s="184">
        <v>3227</v>
      </c>
      <c r="I76" s="97"/>
      <c r="J76" s="97"/>
      <c r="K76" s="97"/>
      <c r="L76" s="97"/>
      <c r="M76" s="97"/>
      <c r="N76" s="97"/>
      <c r="O76" s="167">
        <v>3227</v>
      </c>
      <c r="P76" s="167">
        <v>3227</v>
      </c>
    </row>
    <row r="77" spans="1:58" s="88" customFormat="1">
      <c r="A77" s="91">
        <v>3222</v>
      </c>
      <c r="B77" s="92" t="s">
        <v>82</v>
      </c>
      <c r="C77" s="93">
        <f t="shared" si="0"/>
        <v>0</v>
      </c>
      <c r="D77" s="165"/>
      <c r="E77" s="204"/>
      <c r="F77" s="93"/>
      <c r="G77" s="93"/>
      <c r="H77" s="205">
        <v>0</v>
      </c>
      <c r="I77" s="93"/>
      <c r="J77" s="93"/>
      <c r="K77" s="93"/>
      <c r="L77" s="93"/>
      <c r="M77" s="93"/>
      <c r="N77" s="93"/>
      <c r="O77" s="93">
        <v>0</v>
      </c>
      <c r="P77" s="93">
        <v>0</v>
      </c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</row>
    <row r="78" spans="1:58" s="88" customFormat="1">
      <c r="A78" s="91">
        <v>3223</v>
      </c>
      <c r="B78" s="92" t="s">
        <v>38</v>
      </c>
      <c r="C78" s="93">
        <f t="shared" si="0"/>
        <v>79760</v>
      </c>
      <c r="D78" s="165"/>
      <c r="E78" s="203">
        <v>53884</v>
      </c>
      <c r="F78" s="93"/>
      <c r="G78" s="93"/>
      <c r="H78" s="205">
        <v>17876</v>
      </c>
      <c r="I78" s="93">
        <v>8000</v>
      </c>
      <c r="J78" s="93"/>
      <c r="K78" s="93"/>
      <c r="L78" s="93"/>
      <c r="M78" s="93"/>
      <c r="N78" s="93"/>
      <c r="O78" s="93">
        <v>53760</v>
      </c>
      <c r="P78" s="93">
        <v>53760</v>
      </c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</row>
    <row r="79" spans="1:58">
      <c r="A79" s="94">
        <v>32231</v>
      </c>
      <c r="B79" s="95" t="s">
        <v>38</v>
      </c>
      <c r="C79" s="80">
        <f t="shared" si="0"/>
        <v>21414</v>
      </c>
      <c r="D79" s="166"/>
      <c r="E79" s="183">
        <v>15310</v>
      </c>
      <c r="F79" s="97"/>
      <c r="G79" s="97"/>
      <c r="H79" s="184">
        <v>6104</v>
      </c>
      <c r="I79" s="97"/>
      <c r="J79" s="97"/>
      <c r="K79" s="97"/>
      <c r="L79" s="97"/>
      <c r="M79" s="97"/>
      <c r="N79" s="97"/>
      <c r="O79" s="167">
        <v>15414</v>
      </c>
      <c r="P79" s="167">
        <v>15414</v>
      </c>
    </row>
    <row r="80" spans="1:58">
      <c r="A80" s="94">
        <v>32232</v>
      </c>
      <c r="B80" s="95" t="s">
        <v>102</v>
      </c>
      <c r="C80" s="80">
        <f t="shared" si="0"/>
        <v>0</v>
      </c>
      <c r="D80" s="166"/>
      <c r="E80" s="183">
        <v>0</v>
      </c>
      <c r="F80" s="97"/>
      <c r="G80" s="97"/>
      <c r="H80" s="185"/>
      <c r="I80" s="97"/>
      <c r="J80" s="97"/>
      <c r="K80" s="97"/>
      <c r="L80" s="97"/>
      <c r="M80" s="97"/>
      <c r="N80" s="97"/>
      <c r="O80" s="167">
        <v>0</v>
      </c>
      <c r="P80" s="167">
        <v>0</v>
      </c>
    </row>
    <row r="81" spans="1:58">
      <c r="A81" s="94">
        <v>32233</v>
      </c>
      <c r="B81" s="95" t="s">
        <v>103</v>
      </c>
      <c r="C81" s="80">
        <f t="shared" si="0"/>
        <v>50346</v>
      </c>
      <c r="D81" s="166"/>
      <c r="E81" s="183">
        <v>33574</v>
      </c>
      <c r="F81" s="97"/>
      <c r="G81" s="97"/>
      <c r="H81" s="184">
        <v>8772</v>
      </c>
      <c r="I81" s="97">
        <v>8000</v>
      </c>
      <c r="J81" s="97"/>
      <c r="K81" s="97"/>
      <c r="L81" s="97"/>
      <c r="M81" s="97"/>
      <c r="N81" s="97"/>
      <c r="O81" s="167">
        <v>25346</v>
      </c>
      <c r="P81" s="167">
        <v>25346</v>
      </c>
    </row>
    <row r="82" spans="1:58">
      <c r="A82" s="94">
        <v>32234</v>
      </c>
      <c r="B82" s="95" t="s">
        <v>104</v>
      </c>
      <c r="C82" s="80">
        <f t="shared" si="0"/>
        <v>0</v>
      </c>
      <c r="D82" s="166"/>
      <c r="E82" s="183">
        <v>0</v>
      </c>
      <c r="F82" s="97"/>
      <c r="G82" s="97"/>
      <c r="H82" s="185"/>
      <c r="I82" s="97"/>
      <c r="J82" s="97"/>
      <c r="K82" s="97"/>
      <c r="L82" s="97"/>
      <c r="M82" s="97"/>
      <c r="N82" s="97"/>
      <c r="O82" s="167">
        <v>0</v>
      </c>
      <c r="P82" s="167">
        <v>0</v>
      </c>
    </row>
    <row r="83" spans="1:58" ht="36.75">
      <c r="A83" s="94">
        <v>32239</v>
      </c>
      <c r="B83" s="95" t="s">
        <v>105</v>
      </c>
      <c r="C83" s="80">
        <f t="shared" si="0"/>
        <v>8000</v>
      </c>
      <c r="D83" s="166"/>
      <c r="E83" s="183">
        <v>5000</v>
      </c>
      <c r="F83" s="97"/>
      <c r="G83" s="97"/>
      <c r="H83" s="184">
        <v>3000</v>
      </c>
      <c r="I83" s="97"/>
      <c r="J83" s="97"/>
      <c r="K83" s="97"/>
      <c r="L83" s="97"/>
      <c r="M83" s="97"/>
      <c r="N83" s="97"/>
      <c r="O83" s="167">
        <v>13000</v>
      </c>
      <c r="P83" s="167">
        <v>13000</v>
      </c>
    </row>
    <row r="84" spans="1:58" s="88" customFormat="1">
      <c r="A84" s="91">
        <v>3224</v>
      </c>
      <c r="B84" s="92" t="s">
        <v>39</v>
      </c>
      <c r="C84" s="93">
        <f t="shared" si="0"/>
        <v>15276.01</v>
      </c>
      <c r="D84" s="165"/>
      <c r="E84" s="203">
        <v>4331.3900000000003</v>
      </c>
      <c r="F84" s="93"/>
      <c r="G84" s="93"/>
      <c r="H84" s="205">
        <v>10000</v>
      </c>
      <c r="I84" s="93">
        <v>944.62</v>
      </c>
      <c r="J84" s="93"/>
      <c r="K84" s="93"/>
      <c r="L84" s="93"/>
      <c r="M84" s="93"/>
      <c r="N84" s="93"/>
      <c r="O84" s="93">
        <v>17105</v>
      </c>
      <c r="P84" s="93">
        <v>17105</v>
      </c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</row>
    <row r="85" spans="1:58" s="70" customFormat="1" ht="36.75">
      <c r="A85" s="98">
        <v>32241</v>
      </c>
      <c r="B85" s="99" t="s">
        <v>108</v>
      </c>
      <c r="C85" s="97">
        <f t="shared" si="0"/>
        <v>4276.01</v>
      </c>
      <c r="D85" s="168"/>
      <c r="E85" s="183">
        <v>331.39000000000033</v>
      </c>
      <c r="F85" s="100"/>
      <c r="G85" s="100"/>
      <c r="H85" s="184">
        <v>3000</v>
      </c>
      <c r="I85" s="100">
        <v>944.62</v>
      </c>
      <c r="J85" s="100"/>
      <c r="K85" s="100"/>
      <c r="L85" s="100"/>
      <c r="M85" s="100"/>
      <c r="N85" s="100"/>
      <c r="O85" s="167">
        <v>8105</v>
      </c>
      <c r="P85" s="167">
        <v>8105</v>
      </c>
    </row>
    <row r="86" spans="1:58" s="70" customFormat="1" ht="36.75">
      <c r="A86" s="98">
        <v>32244</v>
      </c>
      <c r="B86" s="99" t="s">
        <v>109</v>
      </c>
      <c r="C86" s="97">
        <f t="shared" si="0"/>
        <v>11000</v>
      </c>
      <c r="D86" s="168"/>
      <c r="E86" s="183">
        <v>4000</v>
      </c>
      <c r="F86" s="100"/>
      <c r="G86" s="100"/>
      <c r="H86" s="184">
        <v>7000</v>
      </c>
      <c r="I86" s="100"/>
      <c r="J86" s="100"/>
      <c r="K86" s="100"/>
      <c r="L86" s="100"/>
      <c r="M86" s="100"/>
      <c r="N86" s="100"/>
      <c r="O86" s="167">
        <v>9000</v>
      </c>
      <c r="P86" s="167">
        <v>9000</v>
      </c>
    </row>
    <row r="87" spans="1:58" s="88" customFormat="1">
      <c r="A87" s="91">
        <v>3225</v>
      </c>
      <c r="B87" s="92" t="s">
        <v>40</v>
      </c>
      <c r="C87" s="93">
        <f t="shared" si="0"/>
        <v>9490</v>
      </c>
      <c r="D87" s="165"/>
      <c r="E87" s="203">
        <v>4794</v>
      </c>
      <c r="F87" s="93"/>
      <c r="G87" s="93"/>
      <c r="H87" s="205">
        <v>4696</v>
      </c>
      <c r="I87" s="93">
        <v>0</v>
      </c>
      <c r="J87" s="93"/>
      <c r="K87" s="93"/>
      <c r="L87" s="93"/>
      <c r="M87" s="93"/>
      <c r="N87" s="93"/>
      <c r="O87" s="93">
        <v>9490</v>
      </c>
      <c r="P87" s="93">
        <v>9490</v>
      </c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</row>
    <row r="88" spans="1:58">
      <c r="A88" s="94">
        <v>32251</v>
      </c>
      <c r="B88" s="95" t="s">
        <v>40</v>
      </c>
      <c r="C88" s="97">
        <f t="shared" si="0"/>
        <v>9490</v>
      </c>
      <c r="D88" s="166"/>
      <c r="E88" s="183">
        <v>4794</v>
      </c>
      <c r="F88" s="97"/>
      <c r="G88" s="97"/>
      <c r="H88" s="184">
        <v>4696</v>
      </c>
      <c r="I88" s="97"/>
      <c r="J88" s="97"/>
      <c r="K88" s="97"/>
      <c r="L88" s="97"/>
      <c r="M88" s="97"/>
      <c r="N88" s="97"/>
      <c r="O88" s="167">
        <v>9490</v>
      </c>
      <c r="P88" s="167">
        <v>9490</v>
      </c>
    </row>
    <row r="89" spans="1:58" s="88" customFormat="1">
      <c r="A89" s="91">
        <v>3227</v>
      </c>
      <c r="B89" s="101" t="s">
        <v>62</v>
      </c>
      <c r="C89" s="93">
        <f t="shared" si="0"/>
        <v>723.95</v>
      </c>
      <c r="D89" s="165"/>
      <c r="E89" s="203">
        <v>0</v>
      </c>
      <c r="F89" s="93"/>
      <c r="G89" s="93"/>
      <c r="H89" s="205">
        <v>723.95</v>
      </c>
      <c r="I89" s="93">
        <v>0</v>
      </c>
      <c r="J89" s="93"/>
      <c r="K89" s="93"/>
      <c r="L89" s="93"/>
      <c r="M89" s="93"/>
      <c r="N89" s="93"/>
      <c r="O89" s="93">
        <v>2000</v>
      </c>
      <c r="P89" s="93">
        <v>2000</v>
      </c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</row>
    <row r="90" spans="1:58" s="70" customFormat="1">
      <c r="A90" s="98">
        <v>32271</v>
      </c>
      <c r="B90" s="102" t="s">
        <v>62</v>
      </c>
      <c r="C90" s="97">
        <f t="shared" si="0"/>
        <v>723.95</v>
      </c>
      <c r="D90" s="168"/>
      <c r="E90" s="185"/>
      <c r="F90" s="185"/>
      <c r="G90" s="100"/>
      <c r="H90" s="184">
        <v>723.95</v>
      </c>
      <c r="I90" s="100"/>
      <c r="J90" s="100"/>
      <c r="K90" s="100"/>
      <c r="L90" s="100"/>
      <c r="M90" s="100"/>
      <c r="N90" s="100"/>
      <c r="O90" s="167">
        <v>2000</v>
      </c>
      <c r="P90" s="167">
        <v>2000</v>
      </c>
    </row>
    <row r="91" spans="1:58" s="76" customFormat="1">
      <c r="A91" s="81">
        <v>323</v>
      </c>
      <c r="B91" s="81" t="s">
        <v>4</v>
      </c>
      <c r="C91" s="40">
        <f t="shared" si="0"/>
        <v>940373.39</v>
      </c>
      <c r="D91" s="103">
        <v>211200</v>
      </c>
      <c r="E91" s="194">
        <v>101892.11</v>
      </c>
      <c r="F91" s="195">
        <v>240000</v>
      </c>
      <c r="G91" s="103"/>
      <c r="H91" s="195">
        <v>320812</v>
      </c>
      <c r="I91" s="40">
        <v>26469.279999999999</v>
      </c>
      <c r="J91" s="40">
        <v>30000</v>
      </c>
      <c r="K91" s="40"/>
      <c r="L91" s="40">
        <v>10000</v>
      </c>
      <c r="M91" s="40"/>
      <c r="N91" s="40"/>
      <c r="O91" s="40">
        <v>325370</v>
      </c>
      <c r="P91" s="40">
        <v>325370</v>
      </c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</row>
    <row r="92" spans="1:58" s="88" customFormat="1">
      <c r="A92" s="91">
        <v>3231</v>
      </c>
      <c r="B92" s="91" t="s">
        <v>41</v>
      </c>
      <c r="C92" s="93">
        <f t="shared" si="0"/>
        <v>83208.679999999993</v>
      </c>
      <c r="D92" s="165"/>
      <c r="E92" s="205">
        <v>33260.400000000001</v>
      </c>
      <c r="F92" s="204"/>
      <c r="G92" s="93"/>
      <c r="H92" s="205">
        <v>19479</v>
      </c>
      <c r="I92" s="93">
        <v>20469.28</v>
      </c>
      <c r="J92" s="93"/>
      <c r="K92" s="93"/>
      <c r="L92" s="93">
        <v>10000</v>
      </c>
      <c r="M92" s="93"/>
      <c r="N92" s="93"/>
      <c r="O92" s="93">
        <v>40145</v>
      </c>
      <c r="P92" s="93">
        <v>40145</v>
      </c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</row>
    <row r="93" spans="1:58">
      <c r="A93" s="94">
        <v>32311</v>
      </c>
      <c r="B93" s="94" t="s">
        <v>106</v>
      </c>
      <c r="C93" s="97">
        <f t="shared" si="0"/>
        <v>32876</v>
      </c>
      <c r="D93" s="166"/>
      <c r="E93" s="184">
        <v>26933</v>
      </c>
      <c r="F93" s="185"/>
      <c r="G93" s="97"/>
      <c r="H93" s="184">
        <v>2943</v>
      </c>
      <c r="I93" s="97">
        <v>3000</v>
      </c>
      <c r="J93" s="97"/>
      <c r="K93" s="97"/>
      <c r="L93" s="97"/>
      <c r="M93" s="97"/>
      <c r="N93" s="97"/>
      <c r="O93" s="167">
        <v>19876</v>
      </c>
      <c r="P93" s="167">
        <v>19876</v>
      </c>
    </row>
    <row r="94" spans="1:58">
      <c r="A94" s="94">
        <v>32312</v>
      </c>
      <c r="B94" s="94" t="s">
        <v>152</v>
      </c>
      <c r="C94" s="97">
        <f t="shared" si="0"/>
        <v>0</v>
      </c>
      <c r="D94" s="166"/>
      <c r="E94" s="185"/>
      <c r="F94" s="185"/>
      <c r="G94" s="97"/>
      <c r="H94" s="184">
        <v>0</v>
      </c>
      <c r="I94" s="97"/>
      <c r="J94" s="97"/>
      <c r="K94" s="97"/>
      <c r="L94" s="97"/>
      <c r="M94" s="97"/>
      <c r="N94" s="97"/>
      <c r="O94" s="167">
        <v>2848</v>
      </c>
      <c r="P94" s="167">
        <v>2848</v>
      </c>
    </row>
    <row r="95" spans="1:58">
      <c r="A95" s="94">
        <v>32313</v>
      </c>
      <c r="B95" s="94" t="s">
        <v>107</v>
      </c>
      <c r="C95" s="100">
        <f t="shared" si="0"/>
        <v>10780.4</v>
      </c>
      <c r="D95" s="166"/>
      <c r="E95" s="184">
        <v>6327.4</v>
      </c>
      <c r="F95" s="185"/>
      <c r="G95" s="97"/>
      <c r="H95" s="184">
        <v>4453</v>
      </c>
      <c r="I95" s="97"/>
      <c r="J95" s="97"/>
      <c r="K95" s="97"/>
      <c r="L95" s="97"/>
      <c r="M95" s="97"/>
      <c r="N95" s="97"/>
      <c r="O95" s="167">
        <v>5338</v>
      </c>
      <c r="P95" s="167">
        <v>5338</v>
      </c>
    </row>
    <row r="96" spans="1:58">
      <c r="A96" s="94">
        <v>32314</v>
      </c>
      <c r="B96" s="94" t="s">
        <v>151</v>
      </c>
      <c r="C96" s="100">
        <f t="shared" si="0"/>
        <v>5000</v>
      </c>
      <c r="D96" s="166"/>
      <c r="E96" s="185"/>
      <c r="F96" s="185"/>
      <c r="G96" s="97"/>
      <c r="H96" s="184">
        <v>1000</v>
      </c>
      <c r="I96" s="97">
        <v>4000</v>
      </c>
      <c r="J96" s="97"/>
      <c r="K96" s="97"/>
      <c r="L96" s="97"/>
      <c r="M96" s="97"/>
      <c r="N96" s="97"/>
      <c r="O96" s="167">
        <v>1000</v>
      </c>
      <c r="P96" s="167">
        <v>1000</v>
      </c>
    </row>
    <row r="97" spans="1:58">
      <c r="A97" s="94">
        <v>32319</v>
      </c>
      <c r="B97" s="94" t="s">
        <v>150</v>
      </c>
      <c r="C97" s="100">
        <f t="shared" si="0"/>
        <v>34552.28</v>
      </c>
      <c r="D97" s="166"/>
      <c r="E97" s="185"/>
      <c r="F97" s="185"/>
      <c r="G97" s="97"/>
      <c r="H97" s="184">
        <v>11083</v>
      </c>
      <c r="I97" s="97">
        <v>13469.28</v>
      </c>
      <c r="J97" s="97"/>
      <c r="K97" s="97"/>
      <c r="L97" s="97">
        <v>10000</v>
      </c>
      <c r="M97" s="97"/>
      <c r="N97" s="97"/>
      <c r="O97" s="167">
        <v>11083</v>
      </c>
      <c r="P97" s="167">
        <v>11083</v>
      </c>
    </row>
    <row r="98" spans="1:58" s="88" customFormat="1">
      <c r="A98" s="91">
        <v>3232</v>
      </c>
      <c r="B98" s="91" t="s">
        <v>42</v>
      </c>
      <c r="C98" s="93">
        <f t="shared" si="0"/>
        <v>123413.9</v>
      </c>
      <c r="D98" s="165"/>
      <c r="E98" s="203">
        <v>6028.9</v>
      </c>
      <c r="F98" s="205">
        <v>60000</v>
      </c>
      <c r="G98" s="93"/>
      <c r="H98" s="205">
        <v>57385</v>
      </c>
      <c r="I98" s="93">
        <v>0</v>
      </c>
      <c r="J98" s="93"/>
      <c r="K98" s="93"/>
      <c r="L98" s="93"/>
      <c r="M98" s="93"/>
      <c r="N98" s="93"/>
      <c r="O98" s="93">
        <v>72280</v>
      </c>
      <c r="P98" s="93">
        <v>72280</v>
      </c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</row>
    <row r="99" spans="1:58" s="70" customFormat="1">
      <c r="A99" s="98">
        <v>32321</v>
      </c>
      <c r="B99" s="98" t="s">
        <v>112</v>
      </c>
      <c r="C99" s="100">
        <f t="shared" si="0"/>
        <v>352.5</v>
      </c>
      <c r="D99" s="168"/>
      <c r="E99" s="183">
        <v>352.5</v>
      </c>
      <c r="F99" s="185"/>
      <c r="G99" s="100"/>
      <c r="H99" s="185"/>
      <c r="I99" s="100"/>
      <c r="J99" s="100"/>
      <c r="K99" s="100"/>
      <c r="L99" s="100"/>
      <c r="M99" s="100"/>
      <c r="N99" s="100"/>
      <c r="O99" s="167">
        <v>3000</v>
      </c>
      <c r="P99" s="167">
        <v>3000</v>
      </c>
    </row>
    <row r="100" spans="1:58" s="70" customFormat="1">
      <c r="A100" s="98">
        <v>32322</v>
      </c>
      <c r="B100" s="98" t="s">
        <v>113</v>
      </c>
      <c r="C100" s="100">
        <f t="shared" si="0"/>
        <v>41517</v>
      </c>
      <c r="D100" s="168"/>
      <c r="E100" s="183">
        <v>5277</v>
      </c>
      <c r="F100" s="185"/>
      <c r="G100" s="100"/>
      <c r="H100" s="184">
        <v>36240</v>
      </c>
      <c r="I100" s="100"/>
      <c r="J100" s="100"/>
      <c r="K100" s="100"/>
      <c r="L100" s="100"/>
      <c r="M100" s="100"/>
      <c r="N100" s="100"/>
      <c r="O100" s="167">
        <v>41517</v>
      </c>
      <c r="P100" s="167">
        <v>41517</v>
      </c>
    </row>
    <row r="101" spans="1:58" s="70" customFormat="1">
      <c r="A101" s="98">
        <v>32323</v>
      </c>
      <c r="B101" s="98" t="s">
        <v>114</v>
      </c>
      <c r="C101" s="100">
        <f t="shared" si="0"/>
        <v>11544.4</v>
      </c>
      <c r="D101" s="168"/>
      <c r="E101" s="183">
        <v>399.39999999999964</v>
      </c>
      <c r="F101" s="185"/>
      <c r="G101" s="100"/>
      <c r="H101" s="184">
        <v>11145</v>
      </c>
      <c r="I101" s="100"/>
      <c r="J101" s="100"/>
      <c r="K101" s="100"/>
      <c r="L101" s="100"/>
      <c r="M101" s="100"/>
      <c r="N101" s="100"/>
      <c r="O101" s="167">
        <v>27763</v>
      </c>
      <c r="P101" s="167">
        <v>27763</v>
      </c>
    </row>
    <row r="102" spans="1:58" s="70" customFormat="1">
      <c r="A102" s="98">
        <v>32329</v>
      </c>
      <c r="B102" s="98" t="s">
        <v>155</v>
      </c>
      <c r="C102" s="100">
        <f t="shared" si="0"/>
        <v>70000</v>
      </c>
      <c r="D102" s="168"/>
      <c r="E102" s="185"/>
      <c r="F102" s="184">
        <v>60000</v>
      </c>
      <c r="G102" s="100"/>
      <c r="H102" s="184">
        <v>10000</v>
      </c>
      <c r="I102" s="100"/>
      <c r="J102" s="100"/>
      <c r="K102" s="100"/>
      <c r="L102" s="100"/>
      <c r="M102" s="100"/>
      <c r="N102" s="100"/>
      <c r="O102" s="167">
        <v>0</v>
      </c>
      <c r="P102" s="167">
        <v>0</v>
      </c>
    </row>
    <row r="103" spans="1:58" s="88" customFormat="1">
      <c r="A103" s="91">
        <v>3233</v>
      </c>
      <c r="B103" s="91" t="s">
        <v>43</v>
      </c>
      <c r="C103" s="93">
        <f t="shared" si="0"/>
        <v>10039</v>
      </c>
      <c r="D103" s="165"/>
      <c r="E103" s="203">
        <v>1700</v>
      </c>
      <c r="F103" s="204"/>
      <c r="G103" s="93"/>
      <c r="H103" s="205">
        <v>8339</v>
      </c>
      <c r="I103" s="93">
        <v>0</v>
      </c>
      <c r="J103" s="93"/>
      <c r="K103" s="93"/>
      <c r="L103" s="93"/>
      <c r="M103" s="93"/>
      <c r="N103" s="93"/>
      <c r="O103" s="93">
        <v>14101</v>
      </c>
      <c r="P103" s="93">
        <v>14101</v>
      </c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</row>
    <row r="104" spans="1:58">
      <c r="A104" s="94">
        <v>32332</v>
      </c>
      <c r="B104" s="94" t="s">
        <v>110</v>
      </c>
      <c r="C104" s="100">
        <f t="shared" si="0"/>
        <v>0</v>
      </c>
      <c r="D104" s="166"/>
      <c r="E104" s="183">
        <v>0</v>
      </c>
      <c r="F104" s="185"/>
      <c r="G104" s="97"/>
      <c r="H104" s="184">
        <v>0</v>
      </c>
      <c r="I104" s="97"/>
      <c r="J104" s="97"/>
      <c r="K104" s="97"/>
      <c r="L104" s="97"/>
      <c r="M104" s="97"/>
      <c r="N104" s="97"/>
      <c r="O104" s="167">
        <v>4062</v>
      </c>
      <c r="P104" s="167">
        <v>4062</v>
      </c>
    </row>
    <row r="105" spans="1:58">
      <c r="A105" s="94">
        <v>32339</v>
      </c>
      <c r="B105" s="94" t="s">
        <v>111</v>
      </c>
      <c r="C105" s="100">
        <f t="shared" si="0"/>
        <v>10039</v>
      </c>
      <c r="D105" s="166"/>
      <c r="E105" s="183">
        <v>1700</v>
      </c>
      <c r="F105" s="185"/>
      <c r="G105" s="97"/>
      <c r="H105" s="184">
        <v>8339</v>
      </c>
      <c r="I105" s="97"/>
      <c r="J105" s="97"/>
      <c r="K105" s="97"/>
      <c r="L105" s="97"/>
      <c r="M105" s="97"/>
      <c r="N105" s="97"/>
      <c r="O105" s="167">
        <v>10039</v>
      </c>
      <c r="P105" s="167">
        <v>10039</v>
      </c>
    </row>
    <row r="106" spans="1:58" s="88" customFormat="1">
      <c r="A106" s="91">
        <v>3234</v>
      </c>
      <c r="B106" s="91" t="s">
        <v>44</v>
      </c>
      <c r="C106" s="93">
        <f t="shared" si="0"/>
        <v>16254</v>
      </c>
      <c r="D106" s="165"/>
      <c r="E106" s="203">
        <v>10849</v>
      </c>
      <c r="F106" s="204"/>
      <c r="G106" s="93"/>
      <c r="H106" s="205">
        <v>4405</v>
      </c>
      <c r="I106" s="93">
        <v>1000</v>
      </c>
      <c r="J106" s="93"/>
      <c r="K106" s="93"/>
      <c r="L106" s="93"/>
      <c r="M106" s="93"/>
      <c r="N106" s="93"/>
      <c r="O106" s="93">
        <v>19754</v>
      </c>
      <c r="P106" s="93">
        <v>19754</v>
      </c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  <c r="BC106" s="70"/>
      <c r="BD106" s="70"/>
      <c r="BE106" s="70"/>
      <c r="BF106" s="70"/>
    </row>
    <row r="107" spans="1:58" s="70" customFormat="1">
      <c r="A107" s="98">
        <v>32341</v>
      </c>
      <c r="B107" s="98" t="s">
        <v>115</v>
      </c>
      <c r="C107" s="100">
        <f t="shared" si="0"/>
        <v>6132</v>
      </c>
      <c r="D107" s="168"/>
      <c r="E107" s="183">
        <v>3170</v>
      </c>
      <c r="F107" s="185"/>
      <c r="G107" s="100"/>
      <c r="H107" s="184">
        <v>1962</v>
      </c>
      <c r="I107" s="100">
        <v>1000</v>
      </c>
      <c r="J107" s="100"/>
      <c r="K107" s="100"/>
      <c r="L107" s="100"/>
      <c r="M107" s="100"/>
      <c r="N107" s="100"/>
      <c r="O107" s="167">
        <v>5132</v>
      </c>
      <c r="P107" s="167">
        <v>5132</v>
      </c>
    </row>
    <row r="108" spans="1:58" s="70" customFormat="1">
      <c r="A108" s="98">
        <v>32342</v>
      </c>
      <c r="B108" s="98" t="s">
        <v>116</v>
      </c>
      <c r="C108" s="100">
        <f t="shared" ref="C108:C171" si="1">D108+E108+F108+G108+H108+I108+J108+K108+L108+M108+N108</f>
        <v>4465</v>
      </c>
      <c r="D108" s="168"/>
      <c r="E108" s="183">
        <v>3484</v>
      </c>
      <c r="F108" s="185"/>
      <c r="G108" s="100"/>
      <c r="H108" s="184">
        <v>981</v>
      </c>
      <c r="I108" s="100"/>
      <c r="J108" s="100"/>
      <c r="K108" s="100"/>
      <c r="L108" s="100"/>
      <c r="M108" s="100"/>
      <c r="N108" s="100"/>
      <c r="O108" s="167">
        <v>4465</v>
      </c>
      <c r="P108" s="167">
        <v>4465</v>
      </c>
    </row>
    <row r="109" spans="1:58" s="70" customFormat="1">
      <c r="A109" s="98">
        <v>32343</v>
      </c>
      <c r="B109" s="98" t="s">
        <v>117</v>
      </c>
      <c r="C109" s="100">
        <f t="shared" si="1"/>
        <v>1500</v>
      </c>
      <c r="D109" s="168"/>
      <c r="E109" s="183">
        <v>1500</v>
      </c>
      <c r="F109" s="185"/>
      <c r="G109" s="100"/>
      <c r="H109" s="184">
        <v>0</v>
      </c>
      <c r="I109" s="100"/>
      <c r="J109" s="100"/>
      <c r="K109" s="100"/>
      <c r="L109" s="100"/>
      <c r="M109" s="100"/>
      <c r="N109" s="100"/>
      <c r="O109" s="167">
        <v>6000</v>
      </c>
      <c r="P109" s="167">
        <v>6000</v>
      </c>
    </row>
    <row r="110" spans="1:58" s="70" customFormat="1">
      <c r="A110" s="98">
        <v>32344</v>
      </c>
      <c r="B110" s="98" t="s">
        <v>118</v>
      </c>
      <c r="C110" s="100">
        <f t="shared" si="1"/>
        <v>1662</v>
      </c>
      <c r="D110" s="168"/>
      <c r="E110" s="183">
        <v>1200</v>
      </c>
      <c r="F110" s="185"/>
      <c r="G110" s="100"/>
      <c r="H110" s="184">
        <v>462</v>
      </c>
      <c r="I110" s="100"/>
      <c r="J110" s="100"/>
      <c r="K110" s="100"/>
      <c r="L110" s="100"/>
      <c r="M110" s="100"/>
      <c r="N110" s="100"/>
      <c r="O110" s="167">
        <v>1462</v>
      </c>
      <c r="P110" s="167">
        <v>1462</v>
      </c>
    </row>
    <row r="111" spans="1:58" s="70" customFormat="1">
      <c r="A111" s="98">
        <v>32349</v>
      </c>
      <c r="B111" s="98" t="s">
        <v>119</v>
      </c>
      <c r="C111" s="100">
        <f t="shared" si="1"/>
        <v>3295</v>
      </c>
      <c r="D111" s="168"/>
      <c r="E111" s="183">
        <v>2295</v>
      </c>
      <c r="F111" s="185"/>
      <c r="G111" s="100"/>
      <c r="H111" s="184">
        <v>1000</v>
      </c>
      <c r="I111" s="100"/>
      <c r="J111" s="100"/>
      <c r="K111" s="100"/>
      <c r="L111" s="100"/>
      <c r="M111" s="100"/>
      <c r="N111" s="100"/>
      <c r="O111" s="167">
        <v>2695</v>
      </c>
      <c r="P111" s="167">
        <v>2695</v>
      </c>
    </row>
    <row r="112" spans="1:58" s="88" customFormat="1">
      <c r="A112" s="91">
        <v>3235</v>
      </c>
      <c r="B112" s="91" t="s">
        <v>67</v>
      </c>
      <c r="C112" s="93">
        <f t="shared" si="1"/>
        <v>283736.70999999996</v>
      </c>
      <c r="D112" s="165"/>
      <c r="E112" s="203">
        <v>9915.7099999999991</v>
      </c>
      <c r="F112" s="205">
        <v>180000</v>
      </c>
      <c r="G112" s="93"/>
      <c r="H112" s="205">
        <v>88821</v>
      </c>
      <c r="I112" s="93">
        <v>5000</v>
      </c>
      <c r="J112" s="93"/>
      <c r="K112" s="93"/>
      <c r="L112" s="93"/>
      <c r="M112" s="93"/>
      <c r="N112" s="93"/>
      <c r="O112" s="93">
        <v>52221</v>
      </c>
      <c r="P112" s="93">
        <v>52221</v>
      </c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  <c r="BC112" s="70"/>
      <c r="BD112" s="70"/>
      <c r="BE112" s="70"/>
      <c r="BF112" s="70"/>
    </row>
    <row r="113" spans="1:58">
      <c r="A113" s="94">
        <v>32352</v>
      </c>
      <c r="B113" s="94" t="s">
        <v>120</v>
      </c>
      <c r="C113" s="100">
        <f t="shared" si="1"/>
        <v>205400</v>
      </c>
      <c r="D113" s="166"/>
      <c r="E113" s="183">
        <v>6800</v>
      </c>
      <c r="F113" s="184">
        <v>180000</v>
      </c>
      <c r="G113" s="97"/>
      <c r="H113" s="184">
        <v>13600</v>
      </c>
      <c r="I113" s="97">
        <v>5000</v>
      </c>
      <c r="J113" s="97"/>
      <c r="K113" s="97"/>
      <c r="L113" s="97"/>
      <c r="M113" s="97"/>
      <c r="N113" s="97"/>
      <c r="O113" s="167">
        <v>25000</v>
      </c>
      <c r="P113" s="167">
        <v>25000</v>
      </c>
    </row>
    <row r="114" spans="1:58">
      <c r="A114" s="94">
        <v>32353</v>
      </c>
      <c r="B114" s="94" t="s">
        <v>121</v>
      </c>
      <c r="C114" s="100">
        <f t="shared" si="1"/>
        <v>40336.71</v>
      </c>
      <c r="D114" s="166"/>
      <c r="E114" s="183">
        <v>3115.71</v>
      </c>
      <c r="F114" s="185"/>
      <c r="G114" s="97"/>
      <c r="H114" s="184">
        <v>37221</v>
      </c>
      <c r="I114" s="97"/>
      <c r="J114" s="97"/>
      <c r="K114" s="97"/>
      <c r="L114" s="97"/>
      <c r="M114" s="97"/>
      <c r="N114" s="97"/>
      <c r="O114" s="167">
        <v>22221</v>
      </c>
      <c r="P114" s="167">
        <v>22221</v>
      </c>
    </row>
    <row r="115" spans="1:58" ht="36.75">
      <c r="A115" s="94">
        <v>32355</v>
      </c>
      <c r="B115" s="95" t="s">
        <v>153</v>
      </c>
      <c r="C115" s="100">
        <f t="shared" si="1"/>
        <v>38000</v>
      </c>
      <c r="D115" s="166"/>
      <c r="E115" s="185"/>
      <c r="F115" s="185"/>
      <c r="G115" s="97"/>
      <c r="H115" s="184">
        <v>38000</v>
      </c>
      <c r="I115" s="97"/>
      <c r="J115" s="97"/>
      <c r="K115" s="97"/>
      <c r="L115" s="97"/>
      <c r="M115" s="97"/>
      <c r="N115" s="97"/>
      <c r="O115" s="167">
        <v>0</v>
      </c>
      <c r="P115" s="167">
        <v>0</v>
      </c>
    </row>
    <row r="116" spans="1:58">
      <c r="A116" s="94">
        <v>32359</v>
      </c>
      <c r="B116" s="94" t="s">
        <v>149</v>
      </c>
      <c r="C116" s="100">
        <f t="shared" si="1"/>
        <v>0</v>
      </c>
      <c r="D116" s="166"/>
      <c r="E116" s="185"/>
      <c r="F116" s="185"/>
      <c r="G116" s="97"/>
      <c r="H116" s="184">
        <v>0</v>
      </c>
      <c r="I116" s="97"/>
      <c r="J116" s="97"/>
      <c r="K116" s="97"/>
      <c r="L116" s="97"/>
      <c r="M116" s="97"/>
      <c r="N116" s="97"/>
      <c r="O116" s="167">
        <v>5000</v>
      </c>
      <c r="P116" s="167">
        <v>5000</v>
      </c>
    </row>
    <row r="117" spans="1:58" s="88" customFormat="1">
      <c r="A117" s="91">
        <v>3236</v>
      </c>
      <c r="B117" s="173" t="s">
        <v>45</v>
      </c>
      <c r="C117" s="93">
        <f t="shared" si="1"/>
        <v>3278</v>
      </c>
      <c r="D117" s="165"/>
      <c r="E117" s="203">
        <v>3278</v>
      </c>
      <c r="F117" s="204"/>
      <c r="G117" s="93"/>
      <c r="H117" s="205">
        <v>0</v>
      </c>
      <c r="I117" s="93"/>
      <c r="J117" s="93"/>
      <c r="K117" s="93"/>
      <c r="L117" s="93"/>
      <c r="M117" s="93"/>
      <c r="N117" s="93"/>
      <c r="O117" s="93">
        <v>3062</v>
      </c>
      <c r="P117" s="93">
        <v>3062</v>
      </c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70"/>
      <c r="BE117" s="70"/>
      <c r="BF117" s="70"/>
    </row>
    <row r="118" spans="1:58">
      <c r="A118" s="94">
        <v>32361</v>
      </c>
      <c r="B118" s="94" t="s">
        <v>122</v>
      </c>
      <c r="C118" s="100">
        <f t="shared" si="1"/>
        <v>3278</v>
      </c>
      <c r="D118" s="166"/>
      <c r="E118" s="183">
        <v>3278</v>
      </c>
      <c r="F118" s="185"/>
      <c r="G118" s="97"/>
      <c r="H118" s="184">
        <v>0</v>
      </c>
      <c r="I118" s="97"/>
      <c r="J118" s="97"/>
      <c r="K118" s="97"/>
      <c r="L118" s="97"/>
      <c r="M118" s="97"/>
      <c r="N118" s="97"/>
      <c r="O118" s="167">
        <v>3062</v>
      </c>
      <c r="P118" s="167">
        <v>3062</v>
      </c>
    </row>
    <row r="119" spans="1:58" s="88" customFormat="1">
      <c r="A119" s="91">
        <v>3237</v>
      </c>
      <c r="B119" s="91" t="s">
        <v>46</v>
      </c>
      <c r="C119" s="93">
        <f t="shared" si="1"/>
        <v>335193.09999999998</v>
      </c>
      <c r="D119" s="165">
        <v>211200</v>
      </c>
      <c r="E119" s="203">
        <v>12202.1</v>
      </c>
      <c r="F119" s="204"/>
      <c r="G119" s="93"/>
      <c r="H119" s="205">
        <v>91791</v>
      </c>
      <c r="I119" s="93"/>
      <c r="J119" s="93">
        <v>20000</v>
      </c>
      <c r="K119" s="93"/>
      <c r="L119" s="93"/>
      <c r="M119" s="93"/>
      <c r="N119" s="93"/>
      <c r="O119" s="93">
        <v>59791</v>
      </c>
      <c r="P119" s="93">
        <v>59791</v>
      </c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  <c r="BB119" s="70"/>
      <c r="BC119" s="70"/>
      <c r="BD119" s="70"/>
      <c r="BE119" s="70"/>
      <c r="BF119" s="70"/>
    </row>
    <row r="120" spans="1:58">
      <c r="A120" s="94">
        <v>32371</v>
      </c>
      <c r="B120" s="94" t="s">
        <v>123</v>
      </c>
      <c r="C120" s="100">
        <f t="shared" si="1"/>
        <v>36963.69</v>
      </c>
      <c r="D120" s="166"/>
      <c r="E120" s="183">
        <v>6115.6900000000005</v>
      </c>
      <c r="F120" s="185"/>
      <c r="G120" s="97"/>
      <c r="H120" s="184">
        <v>30848</v>
      </c>
      <c r="I120" s="97"/>
      <c r="J120" s="97"/>
      <c r="K120" s="97"/>
      <c r="L120" s="97"/>
      <c r="M120" s="97"/>
      <c r="N120" s="97"/>
      <c r="O120" s="167">
        <v>32848</v>
      </c>
      <c r="P120" s="167">
        <v>32848</v>
      </c>
    </row>
    <row r="121" spans="1:58">
      <c r="A121" s="94">
        <v>32372</v>
      </c>
      <c r="B121" s="94" t="s">
        <v>124</v>
      </c>
      <c r="C121" s="100">
        <f t="shared" si="1"/>
        <v>275786.41000000003</v>
      </c>
      <c r="D121" s="166">
        <v>211200</v>
      </c>
      <c r="E121" s="183">
        <v>5586.41</v>
      </c>
      <c r="F121" s="185"/>
      <c r="G121" s="97"/>
      <c r="H121" s="184">
        <v>59000</v>
      </c>
      <c r="I121" s="97"/>
      <c r="J121" s="97"/>
      <c r="K121" s="97"/>
      <c r="L121" s="97"/>
      <c r="M121" s="97"/>
      <c r="N121" s="97"/>
      <c r="O121" s="167">
        <v>22000</v>
      </c>
      <c r="P121" s="167">
        <v>22000</v>
      </c>
    </row>
    <row r="122" spans="1:58">
      <c r="A122" s="94">
        <v>32373</v>
      </c>
      <c r="B122" s="94" t="s">
        <v>125</v>
      </c>
      <c r="C122" s="100">
        <f t="shared" si="1"/>
        <v>500</v>
      </c>
      <c r="D122" s="166"/>
      <c r="E122" s="183">
        <v>500</v>
      </c>
      <c r="F122" s="97"/>
      <c r="G122" s="97"/>
      <c r="H122" s="184">
        <v>0</v>
      </c>
      <c r="I122" s="97"/>
      <c r="J122" s="97"/>
      <c r="K122" s="97"/>
      <c r="L122" s="97"/>
      <c r="M122" s="97"/>
      <c r="N122" s="97"/>
      <c r="O122" s="167">
        <v>2000</v>
      </c>
      <c r="P122" s="167">
        <v>2000</v>
      </c>
    </row>
    <row r="123" spans="1:58">
      <c r="A123" s="94">
        <v>32379</v>
      </c>
      <c r="B123" s="94" t="s">
        <v>126</v>
      </c>
      <c r="C123" s="100">
        <f t="shared" si="1"/>
        <v>1943</v>
      </c>
      <c r="D123" s="166"/>
      <c r="E123" s="183">
        <v>0</v>
      </c>
      <c r="F123" s="97"/>
      <c r="G123" s="97"/>
      <c r="H123" s="184">
        <v>1943</v>
      </c>
      <c r="I123" s="97"/>
      <c r="J123" s="97"/>
      <c r="K123" s="97"/>
      <c r="L123" s="97"/>
      <c r="M123" s="97"/>
      <c r="N123" s="97"/>
      <c r="O123" s="167">
        <v>2943</v>
      </c>
      <c r="P123" s="167">
        <v>2943</v>
      </c>
    </row>
    <row r="124" spans="1:58" s="88" customFormat="1">
      <c r="A124" s="91">
        <v>3238</v>
      </c>
      <c r="B124" s="91" t="s">
        <v>47</v>
      </c>
      <c r="C124" s="93">
        <f t="shared" si="1"/>
        <v>39434</v>
      </c>
      <c r="D124" s="165"/>
      <c r="E124" s="203">
        <v>20738</v>
      </c>
      <c r="F124" s="93"/>
      <c r="G124" s="93"/>
      <c r="H124" s="205">
        <v>18696</v>
      </c>
      <c r="I124" s="93"/>
      <c r="J124" s="93"/>
      <c r="K124" s="93"/>
      <c r="L124" s="93"/>
      <c r="M124" s="93"/>
      <c r="N124" s="93"/>
      <c r="O124" s="93">
        <v>29434</v>
      </c>
      <c r="P124" s="93">
        <v>29434</v>
      </c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  <c r="BB124" s="70"/>
      <c r="BC124" s="70"/>
      <c r="BD124" s="70"/>
      <c r="BE124" s="70"/>
      <c r="BF124" s="70"/>
    </row>
    <row r="125" spans="1:58" s="70" customFormat="1">
      <c r="A125" s="98">
        <v>32381</v>
      </c>
      <c r="B125" s="98" t="s">
        <v>148</v>
      </c>
      <c r="C125" s="100">
        <f t="shared" si="1"/>
        <v>2867</v>
      </c>
      <c r="D125" s="168"/>
      <c r="E125" s="185"/>
      <c r="F125" s="100"/>
      <c r="G125" s="100"/>
      <c r="H125" s="184">
        <v>2867</v>
      </c>
      <c r="I125" s="100"/>
      <c r="J125" s="100"/>
      <c r="K125" s="100"/>
      <c r="L125" s="100"/>
      <c r="M125" s="100"/>
      <c r="N125" s="100"/>
      <c r="O125" s="167">
        <v>2867</v>
      </c>
      <c r="P125" s="167">
        <v>2867</v>
      </c>
    </row>
    <row r="126" spans="1:58">
      <c r="A126" s="94">
        <v>32382</v>
      </c>
      <c r="B126" s="94" t="s">
        <v>127</v>
      </c>
      <c r="C126" s="100">
        <f t="shared" si="1"/>
        <v>0</v>
      </c>
      <c r="D126" s="166"/>
      <c r="E126" s="183">
        <v>0</v>
      </c>
      <c r="F126" s="97"/>
      <c r="G126" s="97"/>
      <c r="H126" s="184">
        <v>0</v>
      </c>
      <c r="I126" s="97"/>
      <c r="J126" s="97"/>
      <c r="K126" s="97"/>
      <c r="L126" s="97"/>
      <c r="M126" s="97"/>
      <c r="N126" s="97"/>
      <c r="O126" s="167">
        <v>5000</v>
      </c>
      <c r="P126" s="167">
        <v>5000</v>
      </c>
    </row>
    <row r="127" spans="1:58">
      <c r="A127" s="94">
        <v>32389</v>
      </c>
      <c r="B127" s="94" t="s">
        <v>128</v>
      </c>
      <c r="C127" s="100">
        <f t="shared" si="1"/>
        <v>36567</v>
      </c>
      <c r="D127" s="166"/>
      <c r="E127" s="183">
        <v>20738</v>
      </c>
      <c r="F127" s="97"/>
      <c r="G127" s="97"/>
      <c r="H127" s="184">
        <v>15829</v>
      </c>
      <c r="I127" s="97"/>
      <c r="J127" s="97"/>
      <c r="K127" s="97"/>
      <c r="L127" s="97"/>
      <c r="M127" s="97"/>
      <c r="N127" s="97"/>
      <c r="O127" s="167">
        <v>21567</v>
      </c>
      <c r="P127" s="167">
        <v>21567</v>
      </c>
    </row>
    <row r="128" spans="1:58" s="88" customFormat="1">
      <c r="A128" s="91">
        <v>3239</v>
      </c>
      <c r="B128" s="91" t="s">
        <v>48</v>
      </c>
      <c r="C128" s="93">
        <f t="shared" si="1"/>
        <v>45816</v>
      </c>
      <c r="D128" s="165"/>
      <c r="E128" s="203">
        <v>3920</v>
      </c>
      <c r="F128" s="93"/>
      <c r="G128" s="93"/>
      <c r="H128" s="205">
        <v>31896</v>
      </c>
      <c r="I128" s="93"/>
      <c r="J128" s="93">
        <v>10000</v>
      </c>
      <c r="K128" s="93"/>
      <c r="L128" s="93"/>
      <c r="M128" s="93"/>
      <c r="N128" s="93"/>
      <c r="O128" s="93">
        <v>34582</v>
      </c>
      <c r="P128" s="93">
        <v>34582</v>
      </c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70"/>
      <c r="AL128" s="70"/>
      <c r="AM128" s="70"/>
      <c r="AN128" s="70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  <c r="BB128" s="70"/>
      <c r="BC128" s="70"/>
      <c r="BD128" s="70"/>
      <c r="BE128" s="70"/>
      <c r="BF128" s="70"/>
    </row>
    <row r="129" spans="1:58" ht="36.75">
      <c r="A129" s="94">
        <v>32391</v>
      </c>
      <c r="B129" s="95" t="s">
        <v>136</v>
      </c>
      <c r="C129" s="100">
        <f t="shared" si="1"/>
        <v>5744</v>
      </c>
      <c r="D129" s="166"/>
      <c r="E129" s="183">
        <v>1820</v>
      </c>
      <c r="F129" s="97"/>
      <c r="G129" s="97"/>
      <c r="H129" s="184">
        <v>3924</v>
      </c>
      <c r="I129" s="97"/>
      <c r="J129" s="97"/>
      <c r="K129" s="97"/>
      <c r="L129" s="97"/>
      <c r="M129" s="97"/>
      <c r="N129" s="97"/>
      <c r="O129" s="167">
        <v>15744</v>
      </c>
      <c r="P129" s="167">
        <v>15744</v>
      </c>
    </row>
    <row r="130" spans="1:58">
      <c r="A130" s="94">
        <v>32392</v>
      </c>
      <c r="B130" s="94" t="s">
        <v>129</v>
      </c>
      <c r="C130" s="100">
        <f t="shared" si="1"/>
        <v>1100</v>
      </c>
      <c r="D130" s="166"/>
      <c r="E130" s="183">
        <v>1100</v>
      </c>
      <c r="F130" s="97"/>
      <c r="G130" s="97"/>
      <c r="H130" s="184">
        <v>0</v>
      </c>
      <c r="I130" s="97"/>
      <c r="J130" s="97"/>
      <c r="K130" s="97"/>
      <c r="L130" s="97"/>
      <c r="M130" s="97"/>
      <c r="N130" s="97"/>
      <c r="O130" s="167">
        <v>468</v>
      </c>
      <c r="P130" s="167">
        <v>468</v>
      </c>
    </row>
    <row r="131" spans="1:58">
      <c r="A131" s="94">
        <v>32394</v>
      </c>
      <c r="B131" s="94" t="s">
        <v>147</v>
      </c>
      <c r="C131" s="100">
        <f t="shared" si="1"/>
        <v>3000</v>
      </c>
      <c r="D131" s="166"/>
      <c r="E131" s="185"/>
      <c r="F131" s="97"/>
      <c r="G131" s="97"/>
      <c r="H131" s="184">
        <v>3000</v>
      </c>
      <c r="I131" s="97"/>
      <c r="J131" s="97"/>
      <c r="K131" s="97"/>
      <c r="L131" s="97"/>
      <c r="M131" s="97"/>
      <c r="N131" s="97"/>
      <c r="O131" s="167">
        <v>3000</v>
      </c>
      <c r="P131" s="167">
        <v>3000</v>
      </c>
    </row>
    <row r="132" spans="1:58">
      <c r="A132" s="94">
        <v>32395</v>
      </c>
      <c r="B132" s="94" t="s">
        <v>154</v>
      </c>
      <c r="C132" s="100">
        <f t="shared" si="1"/>
        <v>15000</v>
      </c>
      <c r="D132" s="166"/>
      <c r="E132" s="185"/>
      <c r="F132" s="97"/>
      <c r="G132" s="97"/>
      <c r="H132" s="184">
        <v>15000</v>
      </c>
      <c r="I132" s="97"/>
      <c r="J132" s="97"/>
      <c r="K132" s="97"/>
      <c r="L132" s="97"/>
      <c r="M132" s="97"/>
      <c r="N132" s="97"/>
      <c r="O132" s="167">
        <v>0</v>
      </c>
      <c r="P132" s="167">
        <v>0</v>
      </c>
    </row>
    <row r="133" spans="1:58">
      <c r="A133" s="94">
        <v>32396</v>
      </c>
      <c r="B133" s="94" t="s">
        <v>130</v>
      </c>
      <c r="C133" s="100">
        <f t="shared" si="1"/>
        <v>0</v>
      </c>
      <c r="D133" s="166"/>
      <c r="E133" s="183">
        <v>0</v>
      </c>
      <c r="F133" s="97"/>
      <c r="G133" s="97"/>
      <c r="H133" s="184">
        <v>0</v>
      </c>
      <c r="I133" s="97"/>
      <c r="J133" s="97"/>
      <c r="K133" s="97"/>
      <c r="L133" s="97"/>
      <c r="M133" s="97"/>
      <c r="N133" s="97"/>
      <c r="O133" s="167">
        <v>180</v>
      </c>
      <c r="P133" s="167">
        <v>180</v>
      </c>
    </row>
    <row r="134" spans="1:58">
      <c r="A134" s="94">
        <v>32399</v>
      </c>
      <c r="B134" s="94" t="s">
        <v>131</v>
      </c>
      <c r="C134" s="100">
        <f t="shared" si="1"/>
        <v>10972</v>
      </c>
      <c r="D134" s="166"/>
      <c r="E134" s="183">
        <v>1000</v>
      </c>
      <c r="F134" s="97"/>
      <c r="G134" s="97"/>
      <c r="H134" s="184">
        <v>9972</v>
      </c>
      <c r="I134" s="97"/>
      <c r="J134" s="97"/>
      <c r="K134" s="97"/>
      <c r="L134" s="97"/>
      <c r="M134" s="97"/>
      <c r="N134" s="97"/>
      <c r="O134" s="167">
        <v>10972</v>
      </c>
      <c r="P134" s="167">
        <v>10972</v>
      </c>
    </row>
    <row r="135" spans="1:58" s="76" customFormat="1">
      <c r="A135" s="81">
        <v>324</v>
      </c>
      <c r="B135" s="81" t="s">
        <v>28</v>
      </c>
      <c r="C135" s="167">
        <f t="shared" si="1"/>
        <v>68530.720000000001</v>
      </c>
      <c r="D135" s="103"/>
      <c r="E135" s="194">
        <v>0</v>
      </c>
      <c r="F135" s="40"/>
      <c r="G135" s="40"/>
      <c r="H135" s="195">
        <v>27000</v>
      </c>
      <c r="I135" s="40">
        <v>26530.720000000001</v>
      </c>
      <c r="J135" s="40"/>
      <c r="K135" s="40"/>
      <c r="L135" s="40">
        <v>15000</v>
      </c>
      <c r="M135" s="40"/>
      <c r="N135" s="40"/>
      <c r="O135" s="40">
        <v>11000</v>
      </c>
      <c r="P135" s="40">
        <v>11000</v>
      </c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  <c r="BB135" s="77"/>
      <c r="BC135" s="77"/>
      <c r="BD135" s="77"/>
      <c r="BE135" s="77"/>
      <c r="BF135" s="77"/>
    </row>
    <row r="136" spans="1:58" s="88" customFormat="1">
      <c r="A136" s="91">
        <v>3241</v>
      </c>
      <c r="B136" s="91" t="s">
        <v>28</v>
      </c>
      <c r="C136" s="93">
        <f t="shared" si="1"/>
        <v>68530.720000000001</v>
      </c>
      <c r="D136" s="165"/>
      <c r="E136" s="203">
        <v>0</v>
      </c>
      <c r="F136" s="93"/>
      <c r="G136" s="93"/>
      <c r="H136" s="205">
        <v>27000</v>
      </c>
      <c r="I136" s="93">
        <v>26530.720000000001</v>
      </c>
      <c r="J136" s="93"/>
      <c r="K136" s="93"/>
      <c r="L136" s="93">
        <v>15000</v>
      </c>
      <c r="M136" s="93"/>
      <c r="N136" s="93"/>
      <c r="O136" s="93">
        <v>11000</v>
      </c>
      <c r="P136" s="93">
        <v>11000</v>
      </c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70"/>
      <c r="AM136" s="70"/>
      <c r="AN136" s="70"/>
      <c r="AO136" s="70"/>
      <c r="AP136" s="70"/>
      <c r="AQ136" s="70"/>
      <c r="AR136" s="70"/>
      <c r="AS136" s="70"/>
      <c r="AT136" s="70"/>
      <c r="AU136" s="70"/>
      <c r="AV136" s="70"/>
      <c r="AW136" s="70"/>
      <c r="AX136" s="70"/>
      <c r="AY136" s="70"/>
      <c r="AZ136" s="70"/>
      <c r="BA136" s="70"/>
      <c r="BB136" s="70"/>
      <c r="BC136" s="70"/>
      <c r="BD136" s="70"/>
      <c r="BE136" s="70"/>
      <c r="BF136" s="70"/>
    </row>
    <row r="137" spans="1:58">
      <c r="A137" s="94">
        <v>32411</v>
      </c>
      <c r="B137" s="94" t="s">
        <v>137</v>
      </c>
      <c r="C137" s="100">
        <f t="shared" si="1"/>
        <v>2000</v>
      </c>
      <c r="D137" s="166"/>
      <c r="E137" s="183">
        <v>0</v>
      </c>
      <c r="F137" s="97"/>
      <c r="G137" s="97"/>
      <c r="H137" s="184">
        <v>2000</v>
      </c>
      <c r="I137" s="97"/>
      <c r="J137" s="97"/>
      <c r="K137" s="97"/>
      <c r="L137" s="97"/>
      <c r="M137" s="97"/>
      <c r="N137" s="97"/>
      <c r="O137" s="167">
        <v>1000</v>
      </c>
      <c r="P137" s="167">
        <v>1000</v>
      </c>
    </row>
    <row r="138" spans="1:58">
      <c r="A138" s="94">
        <v>32412</v>
      </c>
      <c r="B138" s="94" t="s">
        <v>146</v>
      </c>
      <c r="C138" s="100">
        <f t="shared" si="1"/>
        <v>66530.2</v>
      </c>
      <c r="D138" s="166"/>
      <c r="E138" s="185"/>
      <c r="F138" s="97"/>
      <c r="G138" s="97"/>
      <c r="H138" s="184">
        <v>25000</v>
      </c>
      <c r="I138" s="97">
        <v>26530.2</v>
      </c>
      <c r="J138" s="97"/>
      <c r="K138" s="97"/>
      <c r="L138" s="97">
        <v>15000</v>
      </c>
      <c r="M138" s="97"/>
      <c r="N138" s="97"/>
      <c r="O138" s="167">
        <v>10000</v>
      </c>
      <c r="P138" s="167">
        <v>10000</v>
      </c>
    </row>
    <row r="139" spans="1:58" s="76" customFormat="1" ht="36.75">
      <c r="A139" s="81">
        <v>329</v>
      </c>
      <c r="B139" s="90" t="s">
        <v>2</v>
      </c>
      <c r="C139" s="40">
        <f t="shared" si="1"/>
        <v>135959.5</v>
      </c>
      <c r="D139" s="103">
        <v>12000</v>
      </c>
      <c r="E139" s="194">
        <v>14331.5</v>
      </c>
      <c r="F139" s="40"/>
      <c r="G139" s="40"/>
      <c r="H139" s="195">
        <v>59628</v>
      </c>
      <c r="I139" s="40">
        <v>0</v>
      </c>
      <c r="J139" s="40">
        <v>50000</v>
      </c>
      <c r="K139" s="40"/>
      <c r="L139" s="40"/>
      <c r="M139" s="40"/>
      <c r="N139" s="40"/>
      <c r="O139" s="40">
        <v>177774</v>
      </c>
      <c r="P139" s="40">
        <v>177774</v>
      </c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/>
      <c r="BC139" s="77"/>
      <c r="BD139" s="77"/>
      <c r="BE139" s="77"/>
      <c r="BF139" s="77"/>
    </row>
    <row r="140" spans="1:58" s="107" customFormat="1">
      <c r="A140" s="104">
        <v>3292</v>
      </c>
      <c r="B140" s="105" t="s">
        <v>58</v>
      </c>
      <c r="C140" s="93">
        <f t="shared" si="1"/>
        <v>27321</v>
      </c>
      <c r="D140" s="169"/>
      <c r="E140" s="203">
        <v>416</v>
      </c>
      <c r="F140" s="93"/>
      <c r="G140" s="93"/>
      <c r="H140" s="205">
        <v>26905</v>
      </c>
      <c r="I140" s="106"/>
      <c r="J140" s="106"/>
      <c r="K140" s="106"/>
      <c r="L140" s="106"/>
      <c r="M140" s="106"/>
      <c r="N140" s="106"/>
      <c r="O140" s="106">
        <v>20211</v>
      </c>
      <c r="P140" s="106">
        <v>20211</v>
      </c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  <c r="BB140" s="77"/>
      <c r="BC140" s="77"/>
      <c r="BD140" s="77"/>
      <c r="BE140" s="77"/>
      <c r="BF140" s="77"/>
    </row>
    <row r="141" spans="1:58" s="77" customFormat="1" ht="36.75">
      <c r="A141" s="108">
        <v>32921</v>
      </c>
      <c r="B141" s="109" t="s">
        <v>144</v>
      </c>
      <c r="C141" s="100">
        <f t="shared" si="1"/>
        <v>8000</v>
      </c>
      <c r="D141" s="170"/>
      <c r="E141" s="185"/>
      <c r="F141" s="100"/>
      <c r="G141" s="100"/>
      <c r="H141" s="184">
        <v>8000</v>
      </c>
      <c r="I141" s="111"/>
      <c r="J141" s="111"/>
      <c r="K141" s="111"/>
      <c r="L141" s="111"/>
      <c r="M141" s="111"/>
      <c r="N141" s="111"/>
      <c r="O141" s="161">
        <v>3000</v>
      </c>
      <c r="P141" s="161">
        <v>3000</v>
      </c>
    </row>
    <row r="142" spans="1:58" s="77" customFormat="1" ht="36.75">
      <c r="A142" s="108">
        <v>32922</v>
      </c>
      <c r="B142" s="109" t="s">
        <v>145</v>
      </c>
      <c r="C142" s="100">
        <f t="shared" si="1"/>
        <v>18905</v>
      </c>
      <c r="D142" s="170"/>
      <c r="E142" s="185"/>
      <c r="F142" s="100"/>
      <c r="G142" s="100"/>
      <c r="H142" s="184">
        <v>18905</v>
      </c>
      <c r="I142" s="111"/>
      <c r="J142" s="111"/>
      <c r="K142" s="111"/>
      <c r="L142" s="111"/>
      <c r="M142" s="111"/>
      <c r="N142" s="111"/>
      <c r="O142" s="161">
        <v>9905</v>
      </c>
      <c r="P142" s="161">
        <v>9905</v>
      </c>
    </row>
    <row r="143" spans="1:58" s="76" customFormat="1">
      <c r="A143" s="112">
        <v>32923</v>
      </c>
      <c r="B143" s="113" t="s">
        <v>132</v>
      </c>
      <c r="C143" s="100">
        <f t="shared" si="1"/>
        <v>416</v>
      </c>
      <c r="D143" s="171"/>
      <c r="E143" s="183">
        <v>416</v>
      </c>
      <c r="F143" s="182"/>
      <c r="G143" s="182"/>
      <c r="H143" s="184">
        <v>0</v>
      </c>
      <c r="I143" s="110"/>
      <c r="J143" s="110"/>
      <c r="K143" s="110"/>
      <c r="L143" s="110"/>
      <c r="M143" s="110"/>
      <c r="N143" s="110"/>
      <c r="O143" s="161">
        <v>7306</v>
      </c>
      <c r="P143" s="161">
        <v>7306</v>
      </c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  <c r="BB143" s="77"/>
      <c r="BC143" s="77"/>
      <c r="BD143" s="77"/>
      <c r="BE143" s="77"/>
      <c r="BF143" s="77"/>
    </row>
    <row r="144" spans="1:58" s="107" customFormat="1">
      <c r="A144" s="104">
        <v>3293</v>
      </c>
      <c r="B144" s="105" t="s">
        <v>49</v>
      </c>
      <c r="C144" s="93">
        <f t="shared" si="1"/>
        <v>38092</v>
      </c>
      <c r="D144" s="169"/>
      <c r="E144" s="203">
        <v>6434</v>
      </c>
      <c r="F144" s="93"/>
      <c r="G144" s="93"/>
      <c r="H144" s="205">
        <v>21658</v>
      </c>
      <c r="I144" s="106"/>
      <c r="J144" s="106">
        <v>10000</v>
      </c>
      <c r="K144" s="106"/>
      <c r="L144" s="106"/>
      <c r="M144" s="106"/>
      <c r="N144" s="106"/>
      <c r="O144" s="106">
        <v>38092</v>
      </c>
      <c r="P144" s="106">
        <v>38092</v>
      </c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  <c r="BB144" s="77"/>
      <c r="BC144" s="77"/>
      <c r="BD144" s="77"/>
      <c r="BE144" s="77"/>
      <c r="BF144" s="77"/>
    </row>
    <row r="145" spans="1:58" s="76" customFormat="1">
      <c r="A145" s="82">
        <v>32931</v>
      </c>
      <c r="B145" s="114" t="s">
        <v>49</v>
      </c>
      <c r="C145" s="100">
        <f t="shared" si="1"/>
        <v>28092</v>
      </c>
      <c r="D145" s="172"/>
      <c r="E145" s="183">
        <v>6434</v>
      </c>
      <c r="F145" s="97"/>
      <c r="G145" s="97"/>
      <c r="H145" s="184">
        <v>21658</v>
      </c>
      <c r="I145" s="79"/>
      <c r="J145" s="79"/>
      <c r="K145" s="79"/>
      <c r="L145" s="79"/>
      <c r="M145" s="79"/>
      <c r="N145" s="79"/>
      <c r="O145" s="161">
        <v>38092</v>
      </c>
      <c r="P145" s="161">
        <v>38092</v>
      </c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  <c r="BB145" s="77"/>
      <c r="BC145" s="77"/>
      <c r="BD145" s="77"/>
      <c r="BE145" s="77"/>
      <c r="BF145" s="77"/>
    </row>
    <row r="146" spans="1:58" s="88" customFormat="1">
      <c r="A146" s="104">
        <v>3294</v>
      </c>
      <c r="B146" s="105" t="s">
        <v>50</v>
      </c>
      <c r="C146" s="93">
        <f t="shared" si="1"/>
        <v>2400</v>
      </c>
      <c r="D146" s="169"/>
      <c r="E146" s="203">
        <v>2400</v>
      </c>
      <c r="F146" s="93"/>
      <c r="G146" s="93"/>
      <c r="H146" s="205">
        <v>0</v>
      </c>
      <c r="I146" s="106"/>
      <c r="J146" s="106"/>
      <c r="K146" s="106"/>
      <c r="L146" s="106"/>
      <c r="M146" s="106"/>
      <c r="N146" s="106"/>
      <c r="O146" s="106">
        <v>5343</v>
      </c>
      <c r="P146" s="106">
        <v>5343</v>
      </c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70"/>
      <c r="AO146" s="70"/>
      <c r="AP146" s="70"/>
      <c r="AQ146" s="70"/>
      <c r="AR146" s="70"/>
      <c r="AS146" s="70"/>
      <c r="AT146" s="70"/>
      <c r="AU146" s="70"/>
      <c r="AV146" s="70"/>
      <c r="AW146" s="70"/>
      <c r="AX146" s="70"/>
      <c r="AY146" s="70"/>
      <c r="AZ146" s="70"/>
      <c r="BA146" s="70"/>
      <c r="BB146" s="70"/>
      <c r="BC146" s="70"/>
      <c r="BD146" s="70"/>
      <c r="BE146" s="70"/>
      <c r="BF146" s="70"/>
    </row>
    <row r="147" spans="1:58">
      <c r="A147" s="82">
        <v>32941</v>
      </c>
      <c r="B147" s="114" t="s">
        <v>133</v>
      </c>
      <c r="C147" s="100">
        <f t="shared" si="1"/>
        <v>2400</v>
      </c>
      <c r="D147" s="172"/>
      <c r="E147" s="183">
        <v>2400</v>
      </c>
      <c r="F147" s="97"/>
      <c r="G147" s="97"/>
      <c r="H147" s="184">
        <v>0</v>
      </c>
      <c r="I147" s="79"/>
      <c r="J147" s="79"/>
      <c r="K147" s="79"/>
      <c r="L147" s="79"/>
      <c r="M147" s="79"/>
      <c r="N147" s="79"/>
      <c r="O147" s="161">
        <v>5343</v>
      </c>
      <c r="P147" s="161">
        <v>5343</v>
      </c>
    </row>
    <row r="148" spans="1:58" s="88" customFormat="1">
      <c r="A148" s="91">
        <v>3295</v>
      </c>
      <c r="B148" s="115" t="s">
        <v>59</v>
      </c>
      <c r="C148" s="93">
        <f t="shared" si="1"/>
        <v>12000</v>
      </c>
      <c r="D148" s="93">
        <v>12000</v>
      </c>
      <c r="E148" s="203">
        <v>0</v>
      </c>
      <c r="F148" s="93"/>
      <c r="G148" s="93"/>
      <c r="H148" s="205">
        <v>0</v>
      </c>
      <c r="I148" s="93"/>
      <c r="J148" s="93"/>
      <c r="K148" s="93"/>
      <c r="L148" s="93"/>
      <c r="M148" s="93"/>
      <c r="N148" s="93"/>
      <c r="O148" s="93">
        <v>1962</v>
      </c>
      <c r="P148" s="93">
        <v>1962</v>
      </c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70"/>
      <c r="AJ148" s="70"/>
      <c r="AK148" s="70"/>
      <c r="AL148" s="70"/>
      <c r="AM148" s="70"/>
      <c r="AN148" s="70"/>
      <c r="AO148" s="70"/>
      <c r="AP148" s="70"/>
      <c r="AQ148" s="70"/>
      <c r="AR148" s="70"/>
      <c r="AS148" s="70"/>
      <c r="AT148" s="70"/>
      <c r="AU148" s="70"/>
      <c r="AV148" s="70"/>
      <c r="AW148" s="70"/>
      <c r="AX148" s="70"/>
      <c r="AY148" s="70"/>
      <c r="AZ148" s="70"/>
      <c r="BA148" s="70"/>
      <c r="BB148" s="70"/>
      <c r="BC148" s="70"/>
      <c r="BD148" s="70"/>
      <c r="BE148" s="70"/>
      <c r="BF148" s="70"/>
    </row>
    <row r="149" spans="1:58" s="70" customFormat="1">
      <c r="A149" s="108">
        <v>32953</v>
      </c>
      <c r="B149" s="116" t="s">
        <v>143</v>
      </c>
      <c r="C149" s="100">
        <f t="shared" si="1"/>
        <v>0</v>
      </c>
      <c r="D149" s="111"/>
      <c r="E149" s="185"/>
      <c r="F149" s="100"/>
      <c r="G149" s="100"/>
      <c r="H149" s="184">
        <v>0</v>
      </c>
      <c r="I149" s="111"/>
      <c r="J149" s="111"/>
      <c r="K149" s="111"/>
      <c r="L149" s="111"/>
      <c r="M149" s="111"/>
      <c r="N149" s="111"/>
      <c r="O149" s="161">
        <v>1962</v>
      </c>
      <c r="P149" s="161">
        <v>1962</v>
      </c>
    </row>
    <row r="150" spans="1:58" s="88" customFormat="1" ht="36.75">
      <c r="A150" s="104">
        <v>3299</v>
      </c>
      <c r="B150" s="105" t="s">
        <v>2</v>
      </c>
      <c r="C150" s="93">
        <f t="shared" si="1"/>
        <v>56146.5</v>
      </c>
      <c r="D150" s="169"/>
      <c r="E150" s="203">
        <v>5081.5</v>
      </c>
      <c r="F150" s="93"/>
      <c r="G150" s="93"/>
      <c r="H150" s="205">
        <v>11065</v>
      </c>
      <c r="I150" s="106"/>
      <c r="J150" s="106">
        <v>40000</v>
      </c>
      <c r="K150" s="106"/>
      <c r="L150" s="106"/>
      <c r="M150" s="106"/>
      <c r="N150" s="106"/>
      <c r="O150" s="106">
        <v>112166</v>
      </c>
      <c r="P150" s="106">
        <v>112166</v>
      </c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70"/>
      <c r="BF150" s="70"/>
    </row>
    <row r="151" spans="1:58" ht="54.75">
      <c r="A151" s="82">
        <v>32991</v>
      </c>
      <c r="B151" s="114" t="s">
        <v>135</v>
      </c>
      <c r="C151" s="100">
        <f t="shared" si="1"/>
        <v>3980.5</v>
      </c>
      <c r="D151" s="172"/>
      <c r="E151" s="183">
        <v>980.5</v>
      </c>
      <c r="F151" s="97"/>
      <c r="G151" s="97"/>
      <c r="H151" s="184">
        <v>3000</v>
      </c>
      <c r="I151" s="79"/>
      <c r="J151" s="79"/>
      <c r="K151" s="79"/>
      <c r="L151" s="79"/>
      <c r="M151" s="79"/>
      <c r="N151" s="79"/>
      <c r="O151" s="161">
        <v>2000</v>
      </c>
      <c r="P151" s="161">
        <v>2000</v>
      </c>
    </row>
    <row r="152" spans="1:58" ht="36.75">
      <c r="A152" s="82">
        <v>32999</v>
      </c>
      <c r="B152" s="114" t="s">
        <v>2</v>
      </c>
      <c r="C152" s="100">
        <f t="shared" si="1"/>
        <v>12166</v>
      </c>
      <c r="D152" s="172"/>
      <c r="E152" s="183">
        <v>4101</v>
      </c>
      <c r="F152" s="97"/>
      <c r="G152" s="97"/>
      <c r="H152" s="184">
        <v>8065</v>
      </c>
      <c r="I152" s="79"/>
      <c r="J152" s="79"/>
      <c r="K152" s="79"/>
      <c r="L152" s="79"/>
      <c r="M152" s="79"/>
      <c r="N152" s="79"/>
      <c r="O152" s="161">
        <v>110166</v>
      </c>
      <c r="P152" s="161">
        <v>110166</v>
      </c>
    </row>
    <row r="153" spans="1:58" ht="19.5" thickBot="1">
      <c r="A153" s="71">
        <v>34</v>
      </c>
      <c r="B153" s="71" t="s">
        <v>5</v>
      </c>
      <c r="C153" s="174">
        <f t="shared" si="1"/>
        <v>7076</v>
      </c>
      <c r="D153" s="72"/>
      <c r="E153" s="198">
        <v>3533</v>
      </c>
      <c r="F153" s="72"/>
      <c r="G153" s="72"/>
      <c r="H153" s="199">
        <v>3543</v>
      </c>
      <c r="I153" s="72">
        <v>0</v>
      </c>
      <c r="J153" s="72"/>
      <c r="K153" s="72"/>
      <c r="L153" s="72"/>
      <c r="M153" s="72"/>
      <c r="N153" s="72"/>
      <c r="O153" s="72">
        <v>5576</v>
      </c>
      <c r="P153" s="72">
        <v>5576</v>
      </c>
    </row>
    <row r="154" spans="1:58" s="76" customFormat="1">
      <c r="A154" s="73">
        <v>343</v>
      </c>
      <c r="B154" s="73" t="s">
        <v>6</v>
      </c>
      <c r="C154" s="175">
        <f t="shared" si="1"/>
        <v>7076</v>
      </c>
      <c r="D154" s="162"/>
      <c r="E154" s="196">
        <v>3533</v>
      </c>
      <c r="F154" s="200"/>
      <c r="G154" s="74"/>
      <c r="H154" s="197">
        <v>3543</v>
      </c>
      <c r="I154" s="74"/>
      <c r="J154" s="74"/>
      <c r="K154" s="74"/>
      <c r="L154" s="74"/>
      <c r="M154" s="74"/>
      <c r="N154" s="74"/>
      <c r="O154" s="74">
        <v>5576</v>
      </c>
      <c r="P154" s="74">
        <v>5576</v>
      </c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</row>
    <row r="155" spans="1:58" s="107" customFormat="1">
      <c r="A155" s="117">
        <v>3431</v>
      </c>
      <c r="B155" s="117" t="s">
        <v>51</v>
      </c>
      <c r="C155" s="93">
        <f t="shared" si="1"/>
        <v>7056</v>
      </c>
      <c r="D155" s="165"/>
      <c r="E155" s="203">
        <v>3533</v>
      </c>
      <c r="F155" s="204"/>
      <c r="G155" s="93"/>
      <c r="H155" s="205">
        <v>3523</v>
      </c>
      <c r="I155" s="93"/>
      <c r="J155" s="93"/>
      <c r="K155" s="93"/>
      <c r="L155" s="93"/>
      <c r="M155" s="93"/>
      <c r="N155" s="93"/>
      <c r="O155" s="93">
        <v>5576</v>
      </c>
      <c r="P155" s="93">
        <v>5576</v>
      </c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/>
      <c r="BF155" s="77"/>
    </row>
    <row r="156" spans="1:58" s="76" customFormat="1">
      <c r="A156" s="118">
        <v>34311</v>
      </c>
      <c r="B156" s="119" t="s">
        <v>134</v>
      </c>
      <c r="C156" s="100">
        <f t="shared" si="1"/>
        <v>7056</v>
      </c>
      <c r="D156" s="166"/>
      <c r="E156" s="183">
        <v>3533</v>
      </c>
      <c r="F156" s="185"/>
      <c r="G156" s="97"/>
      <c r="H156" s="184">
        <v>3523</v>
      </c>
      <c r="I156" s="97"/>
      <c r="J156" s="97"/>
      <c r="K156" s="97"/>
      <c r="L156" s="97"/>
      <c r="M156" s="97"/>
      <c r="N156" s="97"/>
      <c r="O156" s="167">
        <v>5576</v>
      </c>
      <c r="P156" s="167">
        <v>5576</v>
      </c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</row>
    <row r="157" spans="1:58" s="107" customFormat="1">
      <c r="A157" s="120">
        <v>3432</v>
      </c>
      <c r="B157" s="117" t="s">
        <v>73</v>
      </c>
      <c r="C157" s="93">
        <f t="shared" si="1"/>
        <v>0</v>
      </c>
      <c r="D157" s="165"/>
      <c r="E157" s="203">
        <v>0</v>
      </c>
      <c r="F157" s="204"/>
      <c r="G157" s="93"/>
      <c r="H157" s="204"/>
      <c r="I157" s="93"/>
      <c r="J157" s="93"/>
      <c r="K157" s="93"/>
      <c r="L157" s="93"/>
      <c r="M157" s="93"/>
      <c r="N157" s="93"/>
      <c r="O157" s="93"/>
      <c r="P157" s="93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</row>
    <row r="158" spans="1:58" s="88" customFormat="1">
      <c r="A158" s="121">
        <v>3433</v>
      </c>
      <c r="B158" s="115" t="s">
        <v>57</v>
      </c>
      <c r="C158" s="93">
        <f t="shared" si="1"/>
        <v>20</v>
      </c>
      <c r="D158" s="93"/>
      <c r="E158" s="203">
        <v>0</v>
      </c>
      <c r="F158" s="204"/>
      <c r="G158" s="93"/>
      <c r="H158" s="205">
        <v>20</v>
      </c>
      <c r="I158" s="93"/>
      <c r="J158" s="93"/>
      <c r="K158" s="93"/>
      <c r="L158" s="93"/>
      <c r="M158" s="93"/>
      <c r="N158" s="93"/>
      <c r="O158" s="93"/>
      <c r="P158" s="93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70"/>
      <c r="AN158" s="70"/>
      <c r="AO158" s="70"/>
      <c r="AP158" s="70"/>
      <c r="AQ158" s="70"/>
      <c r="AR158" s="70"/>
      <c r="AS158" s="70"/>
      <c r="AT158" s="70"/>
      <c r="AU158" s="70"/>
      <c r="AV158" s="70"/>
      <c r="AW158" s="70"/>
      <c r="AX158" s="70"/>
      <c r="AY158" s="70"/>
      <c r="AZ158" s="70"/>
      <c r="BA158" s="70"/>
      <c r="BB158" s="70"/>
      <c r="BC158" s="70"/>
      <c r="BD158" s="70"/>
      <c r="BE158" s="70"/>
      <c r="BF158" s="70"/>
    </row>
    <row r="159" spans="1:58">
      <c r="A159" s="122">
        <v>4</v>
      </c>
      <c r="B159" s="123"/>
      <c r="C159" s="176">
        <f t="shared" si="1"/>
        <v>253640</v>
      </c>
      <c r="D159" s="180">
        <v>0</v>
      </c>
      <c r="E159" s="186">
        <v>0</v>
      </c>
      <c r="F159" s="187">
        <v>45711</v>
      </c>
      <c r="G159" s="202">
        <v>0</v>
      </c>
      <c r="H159" s="187">
        <v>207929</v>
      </c>
      <c r="I159" s="124">
        <v>0</v>
      </c>
      <c r="J159" s="124">
        <v>0</v>
      </c>
      <c r="K159" s="124">
        <v>0</v>
      </c>
      <c r="L159" s="124">
        <v>0</v>
      </c>
      <c r="M159" s="124">
        <v>0</v>
      </c>
      <c r="N159" s="124">
        <v>0</v>
      </c>
      <c r="O159" s="124">
        <v>27910</v>
      </c>
      <c r="P159" s="124">
        <v>27910</v>
      </c>
    </row>
    <row r="160" spans="1:58" ht="54.75">
      <c r="A160" s="125">
        <v>41</v>
      </c>
      <c r="B160" s="126" t="s">
        <v>70</v>
      </c>
      <c r="C160" s="167">
        <f t="shared" si="1"/>
        <v>0</v>
      </c>
      <c r="D160" s="75"/>
      <c r="E160" s="191"/>
      <c r="F160" s="191"/>
      <c r="G160" s="40"/>
      <c r="H160" s="191"/>
      <c r="I160" s="75"/>
      <c r="J160" s="75"/>
      <c r="K160" s="75"/>
      <c r="L160" s="75"/>
      <c r="M160" s="75"/>
      <c r="N160" s="75"/>
      <c r="O160" s="75"/>
      <c r="P160" s="75"/>
    </row>
    <row r="161" spans="1:58">
      <c r="A161" s="125">
        <v>412</v>
      </c>
      <c r="B161" s="127" t="s">
        <v>68</v>
      </c>
      <c r="C161" s="167">
        <f t="shared" si="1"/>
        <v>0</v>
      </c>
      <c r="D161" s="75"/>
      <c r="E161" s="191"/>
      <c r="F161" s="191"/>
      <c r="G161" s="40"/>
      <c r="H161" s="191"/>
      <c r="I161" s="75"/>
      <c r="J161" s="75"/>
      <c r="K161" s="75"/>
      <c r="L161" s="75"/>
      <c r="M161" s="75"/>
      <c r="N161" s="75"/>
      <c r="O161" s="75"/>
      <c r="P161" s="75"/>
    </row>
    <row r="162" spans="1:58">
      <c r="A162" s="128">
        <v>4124</v>
      </c>
      <c r="B162" s="116" t="s">
        <v>69</v>
      </c>
      <c r="C162" s="100">
        <f t="shared" si="1"/>
        <v>0</v>
      </c>
      <c r="D162" s="111"/>
      <c r="E162" s="183">
        <v>0</v>
      </c>
      <c r="F162" s="185"/>
      <c r="G162" s="100"/>
      <c r="H162" s="185"/>
      <c r="I162" s="111"/>
      <c r="J162" s="111"/>
      <c r="K162" s="111"/>
      <c r="L162" s="111"/>
      <c r="M162" s="111"/>
      <c r="N162" s="111"/>
      <c r="O162" s="111"/>
      <c r="P162" s="111"/>
    </row>
    <row r="163" spans="1:58" ht="55.5" thickBot="1">
      <c r="A163" s="71">
        <v>42</v>
      </c>
      <c r="B163" s="129" t="s">
        <v>22</v>
      </c>
      <c r="C163" s="72">
        <f t="shared" si="1"/>
        <v>253640</v>
      </c>
      <c r="D163" s="72"/>
      <c r="E163" s="198">
        <v>0</v>
      </c>
      <c r="F163" s="199">
        <v>45711</v>
      </c>
      <c r="G163" s="72"/>
      <c r="H163" s="199">
        <v>207929</v>
      </c>
      <c r="I163" s="72"/>
      <c r="J163" s="72"/>
      <c r="K163" s="72"/>
      <c r="L163" s="72"/>
      <c r="M163" s="72"/>
      <c r="N163" s="72"/>
      <c r="O163" s="72">
        <v>27910</v>
      </c>
      <c r="P163" s="72">
        <v>27910</v>
      </c>
    </row>
    <row r="164" spans="1:58" s="76" customFormat="1">
      <c r="A164" s="73">
        <v>422</v>
      </c>
      <c r="B164" s="130" t="s">
        <v>23</v>
      </c>
      <c r="C164" s="74">
        <f t="shared" si="1"/>
        <v>251621</v>
      </c>
      <c r="D164" s="74"/>
      <c r="E164" s="196">
        <v>0</v>
      </c>
      <c r="F164" s="197">
        <v>45711</v>
      </c>
      <c r="G164" s="74"/>
      <c r="H164" s="197">
        <v>205910</v>
      </c>
      <c r="I164" s="74"/>
      <c r="J164" s="74"/>
      <c r="K164" s="40"/>
      <c r="L164" s="40"/>
      <c r="M164" s="74"/>
      <c r="N164" s="74"/>
      <c r="O164" s="74">
        <v>19335</v>
      </c>
      <c r="P164" s="74">
        <v>19335</v>
      </c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</row>
    <row r="165" spans="1:58" s="88" customFormat="1">
      <c r="A165" s="85">
        <v>4221</v>
      </c>
      <c r="B165" s="131" t="s">
        <v>52</v>
      </c>
      <c r="C165" s="93">
        <f t="shared" si="1"/>
        <v>18120</v>
      </c>
      <c r="D165" s="87"/>
      <c r="E165" s="204"/>
      <c r="F165" s="204"/>
      <c r="G165" s="93"/>
      <c r="H165" s="205">
        <v>18120</v>
      </c>
      <c r="I165" s="87"/>
      <c r="J165" s="87"/>
      <c r="K165" s="87"/>
      <c r="L165" s="87"/>
      <c r="M165" s="87"/>
      <c r="N165" s="87"/>
      <c r="O165" s="87">
        <v>14620</v>
      </c>
      <c r="P165" s="87">
        <v>14620</v>
      </c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70"/>
      <c r="AM165" s="70"/>
      <c r="AN165" s="70"/>
      <c r="AO165" s="70"/>
      <c r="AP165" s="70"/>
      <c r="AQ165" s="70"/>
      <c r="AR165" s="70"/>
      <c r="AS165" s="70"/>
      <c r="AT165" s="70"/>
      <c r="AU165" s="70"/>
      <c r="AV165" s="70"/>
      <c r="AW165" s="70"/>
      <c r="AX165" s="70"/>
      <c r="AY165" s="70"/>
      <c r="AZ165" s="70"/>
      <c r="BA165" s="70"/>
      <c r="BB165" s="70"/>
      <c r="BC165" s="70"/>
      <c r="BD165" s="70"/>
      <c r="BE165" s="70"/>
      <c r="BF165" s="70"/>
    </row>
    <row r="166" spans="1:58">
      <c r="A166" s="132">
        <v>42211</v>
      </c>
      <c r="B166" s="133" t="s">
        <v>138</v>
      </c>
      <c r="C166" s="100">
        <f t="shared" si="1"/>
        <v>6500</v>
      </c>
      <c r="D166" s="134"/>
      <c r="E166" s="185"/>
      <c r="F166" s="185"/>
      <c r="G166" s="182"/>
      <c r="H166" s="184">
        <v>6500</v>
      </c>
      <c r="I166" s="134"/>
      <c r="J166" s="134"/>
      <c r="K166" s="134"/>
      <c r="L166" s="134"/>
      <c r="M166" s="134"/>
      <c r="N166" s="134"/>
      <c r="O166" s="160">
        <v>7715</v>
      </c>
      <c r="P166" s="160">
        <v>7715</v>
      </c>
    </row>
    <row r="167" spans="1:58">
      <c r="A167" s="132">
        <v>42212</v>
      </c>
      <c r="B167" s="133" t="s">
        <v>156</v>
      </c>
      <c r="C167" s="100">
        <f t="shared" si="1"/>
        <v>3500</v>
      </c>
      <c r="D167" s="134"/>
      <c r="E167" s="185"/>
      <c r="F167" s="185"/>
      <c r="G167" s="182"/>
      <c r="H167" s="184">
        <v>3500</v>
      </c>
      <c r="I167" s="134"/>
      <c r="J167" s="134"/>
      <c r="K167" s="134"/>
      <c r="L167" s="134"/>
      <c r="M167" s="134"/>
      <c r="N167" s="134"/>
      <c r="O167" s="160">
        <v>0</v>
      </c>
      <c r="P167" s="160">
        <v>0</v>
      </c>
    </row>
    <row r="168" spans="1:58">
      <c r="A168" s="132">
        <v>42219</v>
      </c>
      <c r="B168" s="133" t="s">
        <v>139</v>
      </c>
      <c r="C168" s="100">
        <f t="shared" si="1"/>
        <v>8120</v>
      </c>
      <c r="D168" s="134"/>
      <c r="E168" s="185"/>
      <c r="F168" s="185"/>
      <c r="G168" s="182"/>
      <c r="H168" s="184">
        <v>8120</v>
      </c>
      <c r="I168" s="134"/>
      <c r="J168" s="134"/>
      <c r="K168" s="134"/>
      <c r="L168" s="134"/>
      <c r="M168" s="134"/>
      <c r="N168" s="134"/>
      <c r="O168" s="160">
        <v>6905</v>
      </c>
      <c r="P168" s="160">
        <v>6905</v>
      </c>
    </row>
    <row r="169" spans="1:58" s="88" customFormat="1">
      <c r="A169" s="85">
        <v>4222</v>
      </c>
      <c r="B169" s="131" t="s">
        <v>53</v>
      </c>
      <c r="C169" s="93">
        <f t="shared" si="1"/>
        <v>4000</v>
      </c>
      <c r="D169" s="87"/>
      <c r="E169" s="204"/>
      <c r="F169" s="204"/>
      <c r="G169" s="93"/>
      <c r="H169" s="205">
        <v>4000</v>
      </c>
      <c r="I169" s="87"/>
      <c r="J169" s="87"/>
      <c r="K169" s="87"/>
      <c r="L169" s="87"/>
      <c r="M169" s="87"/>
      <c r="N169" s="87"/>
      <c r="O169" s="87">
        <v>0</v>
      </c>
      <c r="P169" s="87">
        <v>0</v>
      </c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0"/>
      <c r="AK169" s="70"/>
      <c r="AL169" s="70"/>
      <c r="AM169" s="70"/>
      <c r="AN169" s="70"/>
      <c r="AO169" s="70"/>
      <c r="AP169" s="70"/>
      <c r="AQ169" s="70"/>
      <c r="AR169" s="70"/>
      <c r="AS169" s="70"/>
      <c r="AT169" s="70"/>
      <c r="AU169" s="70"/>
      <c r="AV169" s="70"/>
      <c r="AW169" s="70"/>
      <c r="AX169" s="70"/>
      <c r="AY169" s="70"/>
      <c r="AZ169" s="70"/>
      <c r="BA169" s="70"/>
      <c r="BB169" s="70"/>
      <c r="BC169" s="70"/>
      <c r="BD169" s="70"/>
      <c r="BE169" s="70"/>
      <c r="BF169" s="70"/>
    </row>
    <row r="170" spans="1:58" s="70" customFormat="1">
      <c r="A170" s="135">
        <v>42222</v>
      </c>
      <c r="B170" s="136" t="s">
        <v>169</v>
      </c>
      <c r="C170" s="178">
        <f t="shared" si="1"/>
        <v>4000</v>
      </c>
      <c r="D170" s="96"/>
      <c r="E170" s="185"/>
      <c r="F170" s="185"/>
      <c r="G170" s="100"/>
      <c r="H170" s="184">
        <v>4000</v>
      </c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</row>
    <row r="171" spans="1:58" s="88" customFormat="1">
      <c r="A171" s="85">
        <v>4223</v>
      </c>
      <c r="B171" s="131" t="s">
        <v>60</v>
      </c>
      <c r="C171" s="93">
        <f t="shared" si="1"/>
        <v>10215</v>
      </c>
      <c r="D171" s="87"/>
      <c r="E171" s="204"/>
      <c r="F171" s="204"/>
      <c r="G171" s="93"/>
      <c r="H171" s="205">
        <v>10215</v>
      </c>
      <c r="I171" s="87"/>
      <c r="J171" s="87"/>
      <c r="K171" s="87"/>
      <c r="L171" s="87"/>
      <c r="M171" s="87"/>
      <c r="N171" s="87"/>
      <c r="O171" s="87">
        <v>4715</v>
      </c>
      <c r="P171" s="87">
        <v>4715</v>
      </c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  <c r="AP171" s="70"/>
      <c r="AQ171" s="70"/>
      <c r="AR171" s="70"/>
      <c r="AS171" s="70"/>
      <c r="AT171" s="70"/>
      <c r="AU171" s="70"/>
      <c r="AV171" s="70"/>
      <c r="AW171" s="70"/>
      <c r="AX171" s="70"/>
      <c r="AY171" s="70"/>
      <c r="AZ171" s="70"/>
      <c r="BA171" s="70"/>
      <c r="BB171" s="70"/>
      <c r="BC171" s="70"/>
      <c r="BD171" s="70"/>
      <c r="BE171" s="70"/>
      <c r="BF171" s="70"/>
    </row>
    <row r="172" spans="1:58" s="70" customFormat="1">
      <c r="A172" s="135">
        <v>42231</v>
      </c>
      <c r="B172" s="136" t="s">
        <v>157</v>
      </c>
      <c r="C172" s="100">
        <f t="shared" ref="C172:C185" si="2">D172+E172+F172+G172+H172+I172+J172+K172+L172+M172+N172</f>
        <v>5500</v>
      </c>
      <c r="D172" s="96"/>
      <c r="E172" s="185"/>
      <c r="F172" s="185"/>
      <c r="G172" s="100"/>
      <c r="H172" s="184">
        <v>5500</v>
      </c>
      <c r="I172" s="96"/>
      <c r="J172" s="96"/>
      <c r="K172" s="96"/>
      <c r="L172" s="96"/>
      <c r="M172" s="96"/>
      <c r="N172" s="96"/>
      <c r="O172" s="160">
        <v>0</v>
      </c>
      <c r="P172" s="160">
        <v>0</v>
      </c>
    </row>
    <row r="173" spans="1:58">
      <c r="A173" s="132">
        <v>42239</v>
      </c>
      <c r="B173" s="133" t="s">
        <v>140</v>
      </c>
      <c r="C173" s="100">
        <f t="shared" si="2"/>
        <v>4715</v>
      </c>
      <c r="D173" s="134"/>
      <c r="E173" s="185"/>
      <c r="F173" s="185"/>
      <c r="G173" s="182"/>
      <c r="H173" s="184">
        <v>4715</v>
      </c>
      <c r="I173" s="134"/>
      <c r="J173" s="134"/>
      <c r="K173" s="134"/>
      <c r="L173" s="134"/>
      <c r="M173" s="134"/>
      <c r="N173" s="134"/>
      <c r="O173" s="160">
        <v>4718</v>
      </c>
      <c r="P173" s="160">
        <v>4718</v>
      </c>
    </row>
    <row r="174" spans="1:58" s="88" customFormat="1">
      <c r="A174" s="85">
        <v>4226</v>
      </c>
      <c r="B174" s="131" t="s">
        <v>54</v>
      </c>
      <c r="C174" s="93">
        <f t="shared" si="2"/>
        <v>219286</v>
      </c>
      <c r="D174" s="87"/>
      <c r="E174" s="204"/>
      <c r="F174" s="205">
        <v>45711</v>
      </c>
      <c r="G174" s="93"/>
      <c r="H174" s="205">
        <v>173575</v>
      </c>
      <c r="I174" s="87"/>
      <c r="J174" s="87"/>
      <c r="K174" s="87"/>
      <c r="L174" s="87"/>
      <c r="M174" s="87"/>
      <c r="N174" s="87"/>
      <c r="O174" s="87"/>
      <c r="P174" s="87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0"/>
      <c r="AK174" s="70"/>
      <c r="AL174" s="70"/>
      <c r="AM174" s="70"/>
      <c r="AN174" s="70"/>
      <c r="AO174" s="70"/>
      <c r="AP174" s="70"/>
      <c r="AQ174" s="70"/>
      <c r="AR174" s="70"/>
      <c r="AS174" s="70"/>
      <c r="AT174" s="70"/>
      <c r="AU174" s="70"/>
      <c r="AV174" s="70"/>
      <c r="AW174" s="70"/>
      <c r="AX174" s="70"/>
      <c r="AY174" s="70"/>
      <c r="AZ174" s="70"/>
      <c r="BA174" s="70"/>
      <c r="BB174" s="70"/>
      <c r="BC174" s="70"/>
      <c r="BD174" s="70"/>
      <c r="BE174" s="70"/>
      <c r="BF174" s="70"/>
    </row>
    <row r="175" spans="1:58">
      <c r="A175" s="132">
        <v>42262</v>
      </c>
      <c r="B175" s="133" t="s">
        <v>141</v>
      </c>
      <c r="C175" s="100">
        <f t="shared" si="2"/>
        <v>219286</v>
      </c>
      <c r="D175" s="134"/>
      <c r="E175" s="185"/>
      <c r="F175" s="184">
        <v>45711</v>
      </c>
      <c r="G175" s="182"/>
      <c r="H175" s="184">
        <v>173575</v>
      </c>
      <c r="I175" s="134"/>
      <c r="J175" s="134"/>
      <c r="K175" s="134"/>
      <c r="L175" s="134"/>
      <c r="M175" s="134"/>
      <c r="N175" s="134"/>
      <c r="O175" s="160"/>
      <c r="P175" s="160"/>
    </row>
    <row r="176" spans="1:58" s="88" customFormat="1">
      <c r="A176" s="85">
        <v>4227</v>
      </c>
      <c r="B176" s="131" t="s">
        <v>55</v>
      </c>
      <c r="C176" s="93">
        <f t="shared" si="2"/>
        <v>0</v>
      </c>
      <c r="D176" s="87"/>
      <c r="E176" s="204"/>
      <c r="F176" s="204"/>
      <c r="G176" s="93"/>
      <c r="H176" s="204"/>
      <c r="I176" s="87"/>
      <c r="J176" s="87"/>
      <c r="K176" s="87"/>
      <c r="L176" s="87"/>
      <c r="M176" s="87"/>
      <c r="N176" s="87"/>
      <c r="O176" s="87"/>
      <c r="P176" s="87"/>
      <c r="Q176" s="70"/>
      <c r="R176" s="70"/>
      <c r="S176" s="70"/>
      <c r="T176" s="70"/>
      <c r="U176" s="70"/>
      <c r="V176" s="70"/>
      <c r="W176" s="70"/>
      <c r="X176" s="70"/>
      <c r="Y176" s="70"/>
      <c r="Z176" s="70"/>
      <c r="AA176" s="70"/>
      <c r="AB176" s="70"/>
      <c r="AC176" s="70"/>
      <c r="AD176" s="70"/>
      <c r="AE176" s="70"/>
      <c r="AF176" s="70"/>
      <c r="AG176" s="70"/>
      <c r="AH176" s="70"/>
      <c r="AI176" s="70"/>
      <c r="AJ176" s="70"/>
      <c r="AK176" s="70"/>
      <c r="AL176" s="70"/>
      <c r="AM176" s="70"/>
      <c r="AN176" s="70"/>
      <c r="AO176" s="70"/>
      <c r="AP176" s="70"/>
      <c r="AQ176" s="70"/>
      <c r="AR176" s="70"/>
      <c r="AS176" s="70"/>
      <c r="AT176" s="70"/>
      <c r="AU176" s="70"/>
      <c r="AV176" s="70"/>
      <c r="AW176" s="70"/>
      <c r="AX176" s="70"/>
      <c r="AY176" s="70"/>
      <c r="AZ176" s="70"/>
      <c r="BA176" s="70"/>
      <c r="BB176" s="70"/>
      <c r="BC176" s="70"/>
      <c r="BD176" s="70"/>
      <c r="BE176" s="70"/>
      <c r="BF176" s="70"/>
    </row>
    <row r="177" spans="1:58" s="76" customFormat="1">
      <c r="A177" s="81">
        <v>424</v>
      </c>
      <c r="B177" s="137" t="s">
        <v>24</v>
      </c>
      <c r="C177" s="40">
        <f t="shared" si="2"/>
        <v>2019</v>
      </c>
      <c r="D177" s="40"/>
      <c r="E177" s="194">
        <v>0</v>
      </c>
      <c r="F177" s="201"/>
      <c r="G177" s="40"/>
      <c r="H177" s="195">
        <v>2019</v>
      </c>
      <c r="I177" s="40"/>
      <c r="J177" s="40"/>
      <c r="K177" s="40"/>
      <c r="L177" s="40"/>
      <c r="M177" s="40"/>
      <c r="N177" s="40"/>
      <c r="O177" s="40">
        <v>0</v>
      </c>
      <c r="P177" s="40">
        <v>0</v>
      </c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</row>
    <row r="178" spans="1:58" s="107" customFormat="1">
      <c r="A178" s="91">
        <v>4241</v>
      </c>
      <c r="B178" s="138" t="s">
        <v>56</v>
      </c>
      <c r="C178" s="100">
        <f t="shared" si="2"/>
        <v>2019</v>
      </c>
      <c r="D178" s="139"/>
      <c r="E178" s="204"/>
      <c r="F178" s="204"/>
      <c r="G178" s="139"/>
      <c r="H178" s="205">
        <v>2019</v>
      </c>
      <c r="I178" s="139"/>
      <c r="J178" s="139"/>
      <c r="K178" s="139"/>
      <c r="L178" s="139"/>
      <c r="M178" s="139"/>
      <c r="N178" s="139"/>
      <c r="O178" s="139">
        <v>2019</v>
      </c>
      <c r="P178" s="139">
        <v>2019</v>
      </c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</row>
    <row r="179" spans="1:58" s="77" customFormat="1">
      <c r="A179" s="98">
        <v>42411</v>
      </c>
      <c r="B179" s="140" t="s">
        <v>56</v>
      </c>
      <c r="C179" s="100">
        <f t="shared" si="2"/>
        <v>2019</v>
      </c>
      <c r="D179" s="141"/>
      <c r="E179" s="185"/>
      <c r="F179" s="185"/>
      <c r="G179" s="141"/>
      <c r="H179" s="184">
        <v>2019</v>
      </c>
      <c r="I179" s="141"/>
      <c r="J179" s="141"/>
      <c r="K179" s="141"/>
      <c r="L179" s="141"/>
      <c r="M179" s="141"/>
      <c r="N179" s="141"/>
      <c r="O179" s="167">
        <v>2019</v>
      </c>
      <c r="P179" s="167">
        <v>2019</v>
      </c>
    </row>
    <row r="180" spans="1:58" s="88" customFormat="1">
      <c r="A180" s="91">
        <v>4242</v>
      </c>
      <c r="B180" s="138" t="s">
        <v>83</v>
      </c>
      <c r="C180" s="100">
        <f t="shared" si="2"/>
        <v>0</v>
      </c>
      <c r="D180" s="93"/>
      <c r="E180" s="204"/>
      <c r="F180" s="204"/>
      <c r="G180" s="93"/>
      <c r="H180" s="205">
        <v>0</v>
      </c>
      <c r="I180" s="93"/>
      <c r="J180" s="93"/>
      <c r="K180" s="93"/>
      <c r="L180" s="93"/>
      <c r="M180" s="93"/>
      <c r="N180" s="93"/>
      <c r="O180" s="93"/>
      <c r="P180" s="93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0"/>
      <c r="AK180" s="70"/>
      <c r="AL180" s="70"/>
      <c r="AM180" s="70"/>
      <c r="AN180" s="70"/>
      <c r="AO180" s="70"/>
      <c r="AP180" s="70"/>
      <c r="AQ180" s="70"/>
      <c r="AR180" s="70"/>
      <c r="AS180" s="70"/>
      <c r="AT180" s="70"/>
      <c r="AU180" s="70"/>
      <c r="AV180" s="70"/>
      <c r="AW180" s="70"/>
      <c r="AX180" s="70"/>
      <c r="AY180" s="70"/>
      <c r="AZ180" s="70"/>
      <c r="BA180" s="70"/>
      <c r="BB180" s="70"/>
      <c r="BC180" s="70"/>
      <c r="BD180" s="70"/>
      <c r="BE180" s="70"/>
      <c r="BF180" s="70"/>
    </row>
    <row r="181" spans="1:58">
      <c r="A181" s="94">
        <v>42421</v>
      </c>
      <c r="B181" s="142" t="s">
        <v>142</v>
      </c>
      <c r="C181" s="100">
        <f t="shared" si="2"/>
        <v>0</v>
      </c>
      <c r="D181" s="97"/>
      <c r="E181" s="185"/>
      <c r="F181" s="185"/>
      <c r="G181" s="97"/>
      <c r="H181" s="184">
        <v>0</v>
      </c>
      <c r="I181" s="97"/>
      <c r="J181" s="97"/>
      <c r="K181" s="97"/>
      <c r="L181" s="97"/>
      <c r="M181" s="97"/>
      <c r="N181" s="97"/>
      <c r="O181" s="167"/>
      <c r="P181" s="167"/>
    </row>
    <row r="182" spans="1:58" s="76" customFormat="1">
      <c r="A182" s="81">
        <v>426</v>
      </c>
      <c r="B182" s="137" t="s">
        <v>29</v>
      </c>
      <c r="C182" s="167">
        <f t="shared" si="2"/>
        <v>0</v>
      </c>
      <c r="D182" s="40"/>
      <c r="E182" s="194">
        <v>0</v>
      </c>
      <c r="F182" s="201"/>
      <c r="G182" s="40"/>
      <c r="H182" s="195">
        <v>0</v>
      </c>
      <c r="I182" s="40"/>
      <c r="J182" s="40"/>
      <c r="K182" s="40"/>
      <c r="L182" s="40"/>
      <c r="M182" s="40"/>
      <c r="N182" s="40"/>
      <c r="O182" s="40">
        <v>8875</v>
      </c>
      <c r="P182" s="40">
        <v>8875</v>
      </c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</row>
    <row r="183" spans="1:58" s="88" customFormat="1">
      <c r="A183" s="91">
        <v>4262</v>
      </c>
      <c r="B183" s="138" t="s">
        <v>29</v>
      </c>
      <c r="C183" s="93">
        <f t="shared" si="2"/>
        <v>0</v>
      </c>
      <c r="D183" s="93"/>
      <c r="E183" s="204"/>
      <c r="F183" s="204"/>
      <c r="G183" s="93"/>
      <c r="H183" s="205">
        <v>0</v>
      </c>
      <c r="I183" s="93"/>
      <c r="J183" s="93"/>
      <c r="K183" s="93"/>
      <c r="L183" s="93"/>
      <c r="M183" s="93"/>
      <c r="N183" s="93"/>
      <c r="O183" s="93">
        <v>8875</v>
      </c>
      <c r="P183" s="93">
        <v>8875</v>
      </c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  <c r="AG183" s="70"/>
      <c r="AH183" s="70"/>
      <c r="AI183" s="70"/>
      <c r="AJ183" s="70"/>
      <c r="AK183" s="70"/>
      <c r="AL183" s="70"/>
      <c r="AM183" s="70"/>
      <c r="AN183" s="70"/>
      <c r="AO183" s="70"/>
      <c r="AP183" s="70"/>
      <c r="AQ183" s="70"/>
      <c r="AR183" s="70"/>
      <c r="AS183" s="70"/>
      <c r="AT183" s="70"/>
      <c r="AU183" s="70"/>
      <c r="AV183" s="70"/>
      <c r="AW183" s="70"/>
      <c r="AX183" s="70"/>
      <c r="AY183" s="70"/>
      <c r="AZ183" s="70"/>
      <c r="BA183" s="70"/>
      <c r="BB183" s="70"/>
      <c r="BC183" s="70"/>
      <c r="BD183" s="70"/>
      <c r="BE183" s="70"/>
      <c r="BF183" s="70"/>
    </row>
    <row r="184" spans="1:58">
      <c r="A184" s="94">
        <v>42621</v>
      </c>
      <c r="B184" s="142" t="s">
        <v>29</v>
      </c>
      <c r="C184" s="100">
        <f t="shared" si="2"/>
        <v>0</v>
      </c>
      <c r="D184" s="97"/>
      <c r="E184" s="185"/>
      <c r="F184" s="185"/>
      <c r="G184" s="97"/>
      <c r="H184" s="184">
        <v>0</v>
      </c>
      <c r="I184" s="97"/>
      <c r="J184" s="97"/>
      <c r="K184" s="97"/>
      <c r="L184" s="97"/>
      <c r="M184" s="97"/>
      <c r="N184" s="97"/>
      <c r="O184" s="167">
        <v>8875</v>
      </c>
      <c r="P184" s="167">
        <v>8875</v>
      </c>
    </row>
    <row r="185" spans="1:58">
      <c r="A185" s="143"/>
      <c r="B185" s="144" t="s">
        <v>26</v>
      </c>
      <c r="C185" s="40">
        <f t="shared" si="2"/>
        <v>5856363.5700000003</v>
      </c>
      <c r="D185" s="40">
        <f t="shared" ref="D185" si="3">D43+D159</f>
        <v>4135200</v>
      </c>
      <c r="E185" s="194">
        <v>235000</v>
      </c>
      <c r="F185" s="195">
        <v>285711</v>
      </c>
      <c r="G185" s="40">
        <f t="shared" ref="G185" si="4">G43+G159</f>
        <v>270000</v>
      </c>
      <c r="H185" s="195">
        <v>746751.95</v>
      </c>
      <c r="I185" s="40">
        <f t="shared" ref="I185:N185" si="5">I43+I159</f>
        <v>73700.62</v>
      </c>
      <c r="J185" s="40">
        <f t="shared" si="5"/>
        <v>80000</v>
      </c>
      <c r="K185" s="40">
        <f t="shared" si="5"/>
        <v>30000</v>
      </c>
      <c r="L185" s="40">
        <f t="shared" si="5"/>
        <v>0</v>
      </c>
      <c r="M185" s="40">
        <f t="shared" si="5"/>
        <v>0</v>
      </c>
      <c r="N185" s="40">
        <f t="shared" si="5"/>
        <v>0</v>
      </c>
      <c r="O185" s="40">
        <v>5027199</v>
      </c>
      <c r="P185" s="40">
        <v>5027199</v>
      </c>
    </row>
    <row r="186" spans="1:58" s="70" customFormat="1" ht="14.25" customHeight="1">
      <c r="A186" s="145"/>
      <c r="B186" s="146"/>
      <c r="C186" s="41"/>
      <c r="D186" s="147"/>
      <c r="E186" s="147"/>
      <c r="F186" s="147"/>
      <c r="G186" s="147"/>
      <c r="H186" s="147"/>
      <c r="I186" s="41"/>
      <c r="J186" s="147"/>
      <c r="K186" s="147"/>
      <c r="L186" s="147"/>
      <c r="M186" s="147"/>
      <c r="N186" s="147"/>
      <c r="O186" s="147"/>
      <c r="P186" s="147"/>
    </row>
    <row r="187" spans="1:58">
      <c r="A187" s="53" t="s">
        <v>161</v>
      </c>
      <c r="B187" s="148"/>
      <c r="C187" s="8"/>
      <c r="G187" s="149" t="s">
        <v>159</v>
      </c>
      <c r="H187" s="149"/>
      <c r="I187" s="8"/>
      <c r="J187" s="7"/>
      <c r="K187" s="60"/>
      <c r="L187" s="60"/>
      <c r="M187" s="60"/>
    </row>
    <row r="188" spans="1:58">
      <c r="A188" s="53"/>
      <c r="B188" s="148"/>
      <c r="C188" s="8"/>
      <c r="E188" s="150" t="s">
        <v>11</v>
      </c>
      <c r="H188" s="7"/>
      <c r="I188" s="151"/>
      <c r="J188" s="7"/>
      <c r="K188" s="60"/>
      <c r="L188" s="60"/>
      <c r="M188" s="60"/>
      <c r="N188" s="152"/>
      <c r="O188" s="152"/>
      <c r="P188" s="152"/>
    </row>
    <row r="189" spans="1:58">
      <c r="A189" s="53"/>
      <c r="B189" s="148"/>
      <c r="C189" s="8"/>
      <c r="G189" s="153"/>
      <c r="H189" s="153"/>
      <c r="I189" s="8"/>
      <c r="J189" s="7"/>
      <c r="K189" s="60"/>
      <c r="L189" s="60"/>
      <c r="M189" s="60"/>
      <c r="N189" s="152"/>
      <c r="O189" s="152"/>
      <c r="P189" s="152"/>
    </row>
    <row r="190" spans="1:58">
      <c r="A190" s="154"/>
      <c r="B190" s="155"/>
      <c r="C190" s="151" t="s">
        <v>165</v>
      </c>
      <c r="D190" s="9"/>
      <c r="G190" s="206" t="s">
        <v>79</v>
      </c>
      <c r="H190" s="206"/>
      <c r="I190" s="11"/>
      <c r="J190" s="10"/>
      <c r="K190" s="10"/>
      <c r="L190" s="10"/>
      <c r="M190" s="10"/>
    </row>
    <row r="191" spans="1:58">
      <c r="A191" s="156" t="s">
        <v>162</v>
      </c>
      <c r="B191" s="10"/>
      <c r="C191" s="11"/>
      <c r="D191" s="10"/>
      <c r="G191" s="7"/>
      <c r="H191" s="7"/>
      <c r="I191" s="11"/>
      <c r="J191" s="10"/>
      <c r="K191" s="10"/>
      <c r="L191" s="10"/>
      <c r="M191" s="10"/>
    </row>
    <row r="192" spans="1:58">
      <c r="A192" s="53"/>
      <c r="B192" s="148"/>
      <c r="E192" s="157"/>
      <c r="F192" s="157"/>
      <c r="G192" s="157"/>
      <c r="H192" s="157"/>
      <c r="I192" s="158"/>
      <c r="J192" s="157"/>
      <c r="K192" s="7"/>
      <c r="L192" s="7"/>
      <c r="M192" s="7"/>
    </row>
  </sheetData>
  <mergeCells count="15">
    <mergeCell ref="G190:H190"/>
    <mergeCell ref="E13:K13"/>
    <mergeCell ref="M13:P13"/>
    <mergeCell ref="O1:P1"/>
    <mergeCell ref="A1:D1"/>
    <mergeCell ref="M7:P7"/>
    <mergeCell ref="M8:P8"/>
    <mergeCell ref="M11:P11"/>
    <mergeCell ref="B3:I3"/>
    <mergeCell ref="E9:K9"/>
    <mergeCell ref="M9:P9"/>
    <mergeCell ref="E7:K7"/>
    <mergeCell ref="E8:K8"/>
    <mergeCell ref="E11:K11"/>
    <mergeCell ref="A2:N2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2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2017-06-24T11:34:27Z</cp:lastPrinted>
  <dcterms:created xsi:type="dcterms:W3CDTF">2007-11-26T13:30:35Z</dcterms:created>
  <dcterms:modified xsi:type="dcterms:W3CDTF">2020-05-12T10:50:39Z</dcterms:modified>
</cp:coreProperties>
</file>