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20" windowWidth="26880" windowHeight="15240"/>
  </bookViews>
  <sheets>
    <sheet name="PRIHODI" sheetId="3" r:id="rId1"/>
    <sheet name="RASHODI" sheetId="1" r:id="rId2"/>
    <sheet name="KATALOG IZVORA FINANCIRANJA" sheetId="2" r:id="rId3"/>
  </sheets>
  <externalReferences>
    <externalReference r:id="rId4"/>
  </externalReferences>
  <definedNames>
    <definedName name="_xlnm._FilterDatabase" localSheetId="0" hidden="1">PRIHODI!$A$1:$G$5</definedName>
    <definedName name="_xlnm._FilterDatabase" localSheetId="1" hidden="1">RASHODI!$C$1:$C$276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"/>
  <c r="F2"/>
  <c r="E2"/>
  <c r="G3"/>
  <c r="F3"/>
  <c r="E3"/>
  <c r="G24"/>
  <c r="F24"/>
  <c r="E24"/>
  <c r="G148" l="1"/>
  <c r="G146"/>
  <c r="G139"/>
  <c r="G136"/>
  <c r="G134"/>
  <c r="G132"/>
  <c r="G128"/>
  <c r="D148"/>
  <c r="D146"/>
  <c r="D139"/>
  <c r="D136"/>
  <c r="D134"/>
  <c r="D132"/>
  <c r="D128"/>
  <c r="G125"/>
  <c r="D125"/>
  <c r="G124"/>
  <c r="G122"/>
  <c r="G120"/>
  <c r="G114"/>
  <c r="G110"/>
  <c r="G108"/>
  <c r="G105"/>
  <c r="G101"/>
  <c r="G99"/>
  <c r="G97"/>
  <c r="D124"/>
  <c r="D122"/>
  <c r="D120"/>
  <c r="D114"/>
  <c r="D110"/>
  <c r="D108"/>
  <c r="D105"/>
  <c r="D101"/>
  <c r="D99"/>
  <c r="D97"/>
  <c r="G94"/>
  <c r="G92"/>
  <c r="G89"/>
  <c r="D94"/>
  <c r="D92"/>
  <c r="D89"/>
  <c r="G87"/>
  <c r="G84"/>
  <c r="G82"/>
  <c r="D87"/>
  <c r="D84"/>
  <c r="D82"/>
  <c r="G80"/>
  <c r="G77"/>
  <c r="G75"/>
  <c r="D80"/>
  <c r="D77"/>
  <c r="D75"/>
  <c r="D72"/>
  <c r="G72"/>
  <c r="G70"/>
  <c r="G68"/>
  <c r="D70"/>
  <c r="D68"/>
  <c r="G66"/>
  <c r="D66"/>
  <c r="G64"/>
  <c r="D64"/>
  <c r="G61"/>
  <c r="D61"/>
  <c r="G60"/>
  <c r="D60"/>
  <c r="D58"/>
  <c r="G58"/>
  <c r="G54"/>
  <c r="D54"/>
  <c r="G51"/>
  <c r="D51"/>
  <c r="D48"/>
  <c r="G48"/>
  <c r="G143"/>
  <c r="G113"/>
  <c r="G57"/>
  <c r="D57"/>
  <c r="G56"/>
  <c r="G142"/>
  <c r="G131"/>
  <c r="G112"/>
  <c r="G152"/>
  <c r="G46"/>
  <c r="G47"/>
  <c r="G49"/>
  <c r="G50"/>
  <c r="G52"/>
  <c r="G53"/>
  <c r="G55"/>
  <c r="G59"/>
  <c r="G62"/>
  <c r="G63"/>
  <c r="G65"/>
  <c r="G67"/>
  <c r="G69"/>
  <c r="G71"/>
  <c r="G73"/>
  <c r="G74"/>
  <c r="G76"/>
  <c r="G78"/>
  <c r="G79"/>
  <c r="G81"/>
  <c r="G83"/>
  <c r="G85"/>
  <c r="G86"/>
  <c r="G88"/>
  <c r="G90"/>
  <c r="G91"/>
  <c r="G93"/>
  <c r="G95"/>
  <c r="G96"/>
  <c r="G98"/>
  <c r="G100"/>
  <c r="G102"/>
  <c r="G103"/>
  <c r="G104"/>
  <c r="G106"/>
  <c r="G107"/>
  <c r="G109"/>
  <c r="G111"/>
  <c r="G115"/>
  <c r="G116"/>
  <c r="G117"/>
  <c r="G118"/>
  <c r="G119"/>
  <c r="G121"/>
  <c r="G123"/>
  <c r="G126"/>
  <c r="G127"/>
  <c r="G129"/>
  <c r="G130"/>
  <c r="G133"/>
  <c r="G135"/>
  <c r="G137"/>
  <c r="G138"/>
  <c r="G140"/>
  <c r="G141"/>
  <c r="G144"/>
  <c r="G145"/>
  <c r="G147"/>
  <c r="G149"/>
  <c r="G150"/>
  <c r="G151"/>
  <c r="D91"/>
  <c r="F31"/>
  <c r="E31"/>
  <c r="G32"/>
  <c r="G33"/>
  <c r="G34"/>
  <c r="G35"/>
  <c r="G36"/>
  <c r="G37"/>
  <c r="G38"/>
  <c r="G39"/>
  <c r="G40"/>
  <c r="G41"/>
  <c r="G42"/>
  <c r="G43"/>
  <c r="G44"/>
  <c r="D44"/>
  <c r="D41"/>
  <c r="D39"/>
  <c r="D35"/>
  <c r="G31" l="1"/>
  <c r="F25" l="1"/>
  <c r="E25"/>
  <c r="G27"/>
  <c r="G26" l="1"/>
  <c r="G28"/>
  <c r="G29"/>
  <c r="G30"/>
  <c r="D28"/>
  <c r="G25" l="1"/>
  <c r="F5"/>
  <c r="G18" l="1"/>
  <c r="G17"/>
  <c r="G22" l="1"/>
  <c r="F4"/>
  <c r="G23" l="1"/>
  <c r="G20"/>
  <c r="G19"/>
  <c r="G6" l="1"/>
  <c r="G7"/>
  <c r="G8"/>
  <c r="G9"/>
  <c r="G10"/>
  <c r="G11"/>
  <c r="G12"/>
  <c r="G13"/>
  <c r="G14"/>
  <c r="G15"/>
  <c r="G16"/>
  <c r="G21"/>
  <c r="G5" l="1"/>
  <c r="G4" s="1"/>
  <c r="D225"/>
  <c r="D179"/>
  <c r="D180"/>
  <c r="D182"/>
  <c r="D183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2"/>
  <c r="D223"/>
  <c r="D170"/>
  <c r="D171"/>
  <c r="D172"/>
  <c r="D173"/>
  <c r="D174"/>
  <c r="D175"/>
  <c r="D176"/>
  <c r="D177"/>
  <c r="D169"/>
  <c r="D168"/>
  <c r="D167"/>
  <c r="D165"/>
  <c r="D164"/>
  <c r="D157"/>
  <c r="D158"/>
  <c r="D159"/>
  <c r="D160"/>
  <c r="D161"/>
  <c r="D162"/>
  <c r="D156"/>
  <c r="G225"/>
  <c r="F224"/>
  <c r="E224"/>
  <c r="G223"/>
  <c r="G222"/>
  <c r="F221"/>
  <c r="E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F184"/>
  <c r="E184"/>
  <c r="G183"/>
  <c r="G182"/>
  <c r="F181"/>
  <c r="E181"/>
  <c r="G180"/>
  <c r="G179"/>
  <c r="F178"/>
  <c r="E178"/>
  <c r="G177"/>
  <c r="G176"/>
  <c r="G175"/>
  <c r="G174"/>
  <c r="G173"/>
  <c r="G172"/>
  <c r="G171"/>
  <c r="G170"/>
  <c r="G169"/>
  <c r="G168"/>
  <c r="G167"/>
  <c r="F166"/>
  <c r="E166"/>
  <c r="G165"/>
  <c r="G164"/>
  <c r="F163"/>
  <c r="E163"/>
  <c r="G162"/>
  <c r="G161"/>
  <c r="G160"/>
  <c r="G159"/>
  <c r="G158"/>
  <c r="G157"/>
  <c r="G156"/>
  <c r="F155"/>
  <c r="E155"/>
  <c r="G19" i="3"/>
  <c r="D19"/>
  <c r="G18"/>
  <c r="D18"/>
  <c r="G17"/>
  <c r="D17"/>
  <c r="G16"/>
  <c r="D16"/>
  <c r="G15"/>
  <c r="D15"/>
  <c r="G14"/>
  <c r="D14"/>
  <c r="G13"/>
  <c r="G12"/>
  <c r="D12"/>
  <c r="G11"/>
  <c r="D11"/>
  <c r="G10"/>
  <c r="D10"/>
  <c r="G9"/>
  <c r="D9"/>
  <c r="G8"/>
  <c r="D8"/>
  <c r="G7"/>
  <c r="D7"/>
  <c r="G6"/>
  <c r="D6"/>
  <c r="G5"/>
  <c r="D5"/>
  <c r="G4"/>
  <c r="D4"/>
  <c r="G3"/>
  <c r="D3"/>
  <c r="F2"/>
  <c r="E2"/>
  <c r="D151" i="1"/>
  <c r="D150"/>
  <c r="D149"/>
  <c r="D147"/>
  <c r="D145"/>
  <c r="D144"/>
  <c r="D141"/>
  <c r="D140"/>
  <c r="D138"/>
  <c r="D137"/>
  <c r="D135"/>
  <c r="D133"/>
  <c r="D130"/>
  <c r="D129"/>
  <c r="D127"/>
  <c r="D126"/>
  <c r="D123"/>
  <c r="D121"/>
  <c r="D118"/>
  <c r="D117"/>
  <c r="D116"/>
  <c r="D115"/>
  <c r="D111"/>
  <c r="D109"/>
  <c r="D107"/>
  <c r="D106"/>
  <c r="D104"/>
  <c r="D103"/>
  <c r="D100"/>
  <c r="D98"/>
  <c r="D96"/>
  <c r="D95"/>
  <c r="D93"/>
  <c r="D90"/>
  <c r="D88"/>
  <c r="D86"/>
  <c r="D85"/>
  <c r="D83"/>
  <c r="D81"/>
  <c r="D79"/>
  <c r="D78"/>
  <c r="D76"/>
  <c r="D74"/>
  <c r="D73"/>
  <c r="D71"/>
  <c r="D69"/>
  <c r="D67"/>
  <c r="D65"/>
  <c r="D63"/>
  <c r="D62"/>
  <c r="D59"/>
  <c r="D55"/>
  <c r="D53"/>
  <c r="D52"/>
  <c r="D50"/>
  <c r="D49"/>
  <c r="D47"/>
  <c r="D43"/>
  <c r="D42"/>
  <c r="D36"/>
  <c r="D34"/>
  <c r="D33"/>
  <c r="D32"/>
  <c r="D21"/>
  <c r="D16"/>
  <c r="D15"/>
  <c r="D14"/>
  <c r="D13"/>
  <c r="D11"/>
  <c r="D10"/>
  <c r="D9"/>
  <c r="D8"/>
  <c r="D7"/>
  <c r="E5"/>
  <c r="E4"/>
  <c r="G2" i="3" l="1"/>
  <c r="F154" i="1"/>
  <c r="F153" s="1"/>
  <c r="G224"/>
  <c r="E154"/>
  <c r="E153" s="1"/>
  <c r="G221"/>
  <c r="G178"/>
  <c r="G163"/>
  <c r="G166"/>
  <c r="G155"/>
  <c r="G184"/>
  <c r="G181"/>
  <c r="G154" l="1"/>
  <c r="G153" s="1"/>
</calcChain>
</file>

<file path=xl/sharedStrings.xml><?xml version="1.0" encoding="utf-8"?>
<sst xmlns="http://schemas.openxmlformats.org/spreadsheetml/2006/main" count="519" uniqueCount="285">
  <si>
    <t>004</t>
  </si>
  <si>
    <t>UPRAVNI ODJEL DRUŠTVENIH DJELATNOSTI</t>
  </si>
  <si>
    <t>00405</t>
  </si>
  <si>
    <t>OSNOVNO ŠKOLSTVO</t>
  </si>
  <si>
    <t>1001</t>
  </si>
  <si>
    <t>PLAN RAZVOJNIH PROGRAMA</t>
  </si>
  <si>
    <t>1001 K100117</t>
  </si>
  <si>
    <t>KAPITALNO ULAGANJE U OSNOVNO ŠKOLSTVO</t>
  </si>
  <si>
    <t>42211</t>
  </si>
  <si>
    <t>Računala i računalna oprema</t>
  </si>
  <si>
    <t>42212</t>
  </si>
  <si>
    <t>Uredski namještaj</t>
  </si>
  <si>
    <t>42219</t>
  </si>
  <si>
    <t>Ostala uredska oprema</t>
  </si>
  <si>
    <t>42221</t>
  </si>
  <si>
    <t>Radio i TV prijemnici</t>
  </si>
  <si>
    <t>42222</t>
  </si>
  <si>
    <t>Telefoni i ostali komunikacijski uređaji</t>
  </si>
  <si>
    <t>42231</t>
  </si>
  <si>
    <t>Oprema za grijanje, ventilaciju i hlađenje</t>
  </si>
  <si>
    <t>42232</t>
  </si>
  <si>
    <t>Oprema za održavanje prostorija</t>
  </si>
  <si>
    <t>42239</t>
  </si>
  <si>
    <t>Ostala oprema za održavanje i zaštitu</t>
  </si>
  <si>
    <t>42262</t>
  </si>
  <si>
    <t>Glazbeni instrumenti i oprema</t>
  </si>
  <si>
    <t>42411</t>
  </si>
  <si>
    <t>Knjige</t>
  </si>
  <si>
    <t>1002</t>
  </si>
  <si>
    <t>TEKUĆI PROGRAMI</t>
  </si>
  <si>
    <t>1002 A100208</t>
  </si>
  <si>
    <t>STRUČNO, ADMINISTRATIVNO I TEHNIČKO OSOBLJE</t>
  </si>
  <si>
    <t>31111</t>
  </si>
  <si>
    <t>Plaće za zaposlene</t>
  </si>
  <si>
    <t>31212</t>
  </si>
  <si>
    <t>Nagrade</t>
  </si>
  <si>
    <t>31216</t>
  </si>
  <si>
    <t>Regres za godišnji odmor</t>
  </si>
  <si>
    <t>31219</t>
  </si>
  <si>
    <t>Ostali nenavedeni rashodi za zaposlene</t>
  </si>
  <si>
    <t>31321</t>
  </si>
  <si>
    <t>Doprinosi za obvezno zdravstveno osiguranje</t>
  </si>
  <si>
    <t>1002 A100209</t>
  </si>
  <si>
    <t>TEKUĆE I INVESTICIJSKO ODRŽAVANJE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</si>
  <si>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</si>
  <si>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</si>
  <si>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</si>
  <si>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</si>
  <si>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32244</t>
  </si>
  <si>
    <t>Ostali materijal i dijelovi za tekuće i investicijsko održavanje</t>
  </si>
  <si>
    <t>32321</t>
  </si>
  <si>
    <t>Usluge tekućeg i investicijskog održavanja građevinskih objekata</t>
  </si>
  <si>
    <t>32323</t>
  </si>
  <si>
    <t>Usluge tekućeg i investicijskog održavanja prijevoznih sredstava</t>
  </si>
  <si>
    <t>32329</t>
  </si>
  <si>
    <t>Ostale usluge tekućeg i investicijskog održavanja</t>
  </si>
  <si>
    <t>1002 A100210</t>
  </si>
  <si>
    <t>OPĆI POSLOVI USTANOVA OSNOVNOG ŠKOLSTVA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</si>
  <si>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</si>
  <si>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</si>
  <si>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</si>
  <si>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</si>
  <si>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</si>
  <si>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</si>
  <si>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</si>
  <si>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</si>
  <si>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</si>
  <si>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</si>
  <si>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</si>
  <si>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</si>
  <si>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32121</t>
  </si>
  <si>
    <t>Naknade za prijevoz na posao i s posla</t>
  </si>
  <si>
    <t>32131</t>
  </si>
  <si>
    <t>Seminari, savjetovanja i simpoziji</t>
  </si>
  <si>
    <t>32141</t>
  </si>
  <si>
    <t>Naknada za korištenje privatnog automobila u službene svrhe</t>
  </si>
  <si>
    <t>32211</t>
  </si>
  <si>
    <t>Uredski materijal</t>
  </si>
  <si>
    <t>32212</t>
  </si>
  <si>
    <t>Literatura (publikacije, časopisi, glasila, knjige i ostalo)</t>
  </si>
  <si>
    <t>32214</t>
  </si>
  <si>
    <t>Materijal i sredstva za čišćenje i održavanje</t>
  </si>
  <si>
    <t>32216</t>
  </si>
  <si>
    <t>Materijal za higijenske potrebe i njegu</t>
  </si>
  <si>
    <t>32219</t>
  </si>
  <si>
    <t>Ostali materijal za potrebe redovnog poslovanja</t>
  </si>
  <si>
    <t>32231</t>
  </si>
  <si>
    <t>Električna energija</t>
  </si>
  <si>
    <t>32233</t>
  </si>
  <si>
    <t>Plin</t>
  </si>
  <si>
    <t>32234</t>
  </si>
  <si>
    <t>Motorni benzin i dizel gorivo</t>
  </si>
  <si>
    <t>32251</t>
  </si>
  <si>
    <t>Sitni inventar</t>
  </si>
  <si>
    <t>32271</t>
  </si>
  <si>
    <t>Službena, radna i zaštitna odjeća i obuća</t>
  </si>
  <si>
    <t>32311</t>
  </si>
  <si>
    <t>Usluge telefona, telefaksa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</si>
  <si>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</si>
  <si>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</si>
  <si>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</si>
  <si>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</si>
  <si>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</si>
  <si>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</si>
  <si>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32331</t>
  </si>
  <si>
    <t>Elektronski mediji</t>
  </si>
  <si>
    <t>32332</t>
  </si>
  <si>
    <t>Tisak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</si>
  <si>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</si>
  <si>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</si>
  <si>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</si>
  <si>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</si>
  <si>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</si>
  <si>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</si>
  <si>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</si>
  <si>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</si>
  <si>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</si>
  <si>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32349</t>
  </si>
  <si>
    <t>Ostale komunalne usluge</t>
  </si>
  <si>
    <t>32353</t>
  </si>
  <si>
    <t>Zakupnine i najamnine za opremu</t>
  </si>
  <si>
    <t>32355</t>
  </si>
  <si>
    <t>Zakupnine i najamnine za prijevozna sredstva</t>
  </si>
  <si>
    <t>32359</t>
  </si>
  <si>
    <t>Ostale  zakupnine i najamnine</t>
  </si>
  <si>
    <t>32361</t>
  </si>
  <si>
    <t>Obvezni i preventivni zdravstveni pregledi zaposlenika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</si>
  <si>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</si>
  <si>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</si>
  <si>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</si>
  <si>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</si>
  <si>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</si>
  <si>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</si>
  <si>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32377</t>
  </si>
  <si>
    <t>Usluge agencija, studentskog servisa (prijepisi, prijevodi i drugo)</t>
  </si>
  <si>
    <t>32379</t>
  </si>
  <si>
    <t>Ostale intelektualne usluge</t>
  </si>
  <si>
    <t>32381</t>
  </si>
  <si>
    <t>Usluge ažuriranja računalnih baza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</si>
  <si>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</si>
  <si>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</si>
  <si>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</si>
  <si>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</si>
  <si>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</si>
  <si>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32395</t>
  </si>
  <si>
    <t>Usluge čišćenja, pranja i slično</t>
  </si>
  <si>
    <t>32399</t>
  </si>
  <si>
    <t>Ostale nespomenute usluge</t>
  </si>
  <si>
    <t>32411</t>
  </si>
  <si>
    <t>Naknade troškova službenog puta</t>
  </si>
  <si>
    <t>32412</t>
  </si>
  <si>
    <t>Naknade ostalih troškova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</si>
  <si>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</si>
  <si>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</si>
  <si>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</si>
  <si>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</si>
  <si>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</si>
  <si>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</si>
  <si>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</si>
  <si>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Reprezentacija</t>
  </si>
  <si>
    <t>32941</t>
  </si>
  <si>
    <t>Tuzemne članarine</t>
  </si>
  <si>
    <t>32953</t>
  </si>
  <si>
    <t>Javnobilježničke pristojbe</t>
  </si>
  <si>
    <t>32991</t>
  </si>
  <si>
    <t>Rashodi protokola (vijenci, cvijeće, svijeće i slično)</t>
  </si>
  <si>
    <t>32999</t>
  </si>
  <si>
    <t>Ostali nespomenuti rashodi poslovanja</t>
  </si>
  <si>
    <t>34311</t>
  </si>
  <si>
    <t>Usluge banaka</t>
  </si>
  <si>
    <t>34312</t>
  </si>
  <si>
    <t>Usluge platnog prometa</t>
  </si>
  <si>
    <t>34321</t>
  </si>
  <si>
    <t>Negativne tečajne razlike</t>
  </si>
  <si>
    <t>34339</t>
  </si>
  <si>
    <t>Ostale zatezne kamate</t>
  </si>
  <si>
    <t>Izvor</t>
  </si>
  <si>
    <t>Opis</t>
  </si>
  <si>
    <t>Nema izvora financiranja</t>
  </si>
  <si>
    <t>Opći prihodi i primici</t>
  </si>
  <si>
    <t>Opći prihodi i primici (nenamjenski) - gradska sredstva</t>
  </si>
  <si>
    <t>Decentralizirana funckija - osnovno školstvo</t>
  </si>
  <si>
    <t>Decentralizirana funkcija - vatrogastvo</t>
  </si>
  <si>
    <t>Vlastiti prihodi</t>
  </si>
  <si>
    <t>Vlastiti prihodi proračunskih korisnika</t>
  </si>
  <si>
    <t>Prihodi za posebne namjene</t>
  </si>
  <si>
    <t>Komunalna naknada</t>
  </si>
  <si>
    <t>Komunalni doprinos</t>
  </si>
  <si>
    <t>Spomenička renta</t>
  </si>
  <si>
    <t>Prihodi od poljoprivrivrednog zemljišta</t>
  </si>
  <si>
    <t>Prihodi od sufinanciranja građana / vodni doprinos</t>
  </si>
  <si>
    <t>Prihodi mjesne samouprave</t>
  </si>
  <si>
    <t>Prihodi od boravišne pristojbe</t>
  </si>
  <si>
    <t>Prihodi po posebnim ugovorima - VIP / Naknada za odlaganje</t>
  </si>
  <si>
    <t>Pomoći</t>
  </si>
  <si>
    <t>Tekuće pomoći iz državnog proračuna</t>
  </si>
  <si>
    <t>Tekuće pomoći iz županijskog proračuna</t>
  </si>
  <si>
    <t>Kapitalne pomoći iz državnog proračuna</t>
  </si>
  <si>
    <t>Kapitalne pomoći iz županijskog proračuna</t>
  </si>
  <si>
    <t>Kapitalne pomoći od izvanproračunskih korisnika</t>
  </si>
  <si>
    <t>Tekuće pomoći iz općinskog proračuna</t>
  </si>
  <si>
    <t>Kapitalne pomoći od međunarodnih organizacija</t>
  </si>
  <si>
    <t>Donacije</t>
  </si>
  <si>
    <t>Kapitalne donacije</t>
  </si>
  <si>
    <t>Pomoći iz državnog proračuna temeljem prijenosa EU sredstava</t>
  </si>
  <si>
    <t>Fond</t>
  </si>
  <si>
    <t>Prihodi od nefinacijske imovine i nadoknade štete s osnova</t>
  </si>
  <si>
    <t>Prodaja građevinskog zemljišta</t>
  </si>
  <si>
    <t>Prodaja građevinskog zemljišta-zone/unaprijeđenje gospodarstva</t>
  </si>
  <si>
    <t>Prodaja stanova</t>
  </si>
  <si>
    <t>Namjenski primici od zaduživanja</t>
  </si>
  <si>
    <t>Sredstva iz kredita</t>
  </si>
  <si>
    <t>Štete</t>
  </si>
  <si>
    <t>EKONOMSKA
KLASIFIKACIJA</t>
  </si>
  <si>
    <t>RAZDJEL/GLAVA/RKP/PROGRAM/AKTIVNOST 
EKONOMSKA KLASIFIKACIJA NAZIV</t>
  </si>
  <si>
    <t>IZVOR FINANCIRANJA</t>
  </si>
  <si>
    <t>IZVOR FINANCIRANJA - NAZIV</t>
  </si>
  <si>
    <t>PLAN</t>
  </si>
  <si>
    <t>REBALANS</t>
  </si>
  <si>
    <t>NOVI PLAN</t>
  </si>
  <si>
    <t>EKONOMSKA KLASIFIKACIJA NAZIV</t>
  </si>
  <si>
    <t>00406</t>
  </si>
  <si>
    <t>DODATNI PROGRAMI U OSNOVNOM I SREDNJEM ŠKOLSTVU</t>
  </si>
  <si>
    <t>32352</t>
  </si>
  <si>
    <t>Zakupnine i najamnine za građevinske objekte</t>
  </si>
  <si>
    <t>32396</t>
  </si>
  <si>
    <t>Usluge čuvanja imovine i osoba</t>
  </si>
  <si>
    <t>1002 A100212</t>
  </si>
  <si>
    <t>SHEMA ŠKOLSKOG VOĆA</t>
  </si>
  <si>
    <t>32224</t>
  </si>
  <si>
    <t>Namirnice</t>
  </si>
  <si>
    <t>1002 A100215</t>
  </si>
  <si>
    <t>PRODUŽENI BORAVAK</t>
  </si>
  <si>
    <t>32119</t>
  </si>
  <si>
    <t>Ostali rashodi za službena putovanja</t>
  </si>
  <si>
    <t>1002 A100216</t>
  </si>
  <si>
    <t>CENTAR IZVRSNOSTI</t>
  </si>
  <si>
    <t>1002 A100217</t>
  </si>
  <si>
    <t>SHEMA ŠKOLSKOG VOĆA 2020/2021</t>
  </si>
  <si>
    <t>1002 A100221</t>
  </si>
  <si>
    <t>POMOĆNIK U NASTAVI II (2017.-2021.)</t>
  </si>
  <si>
    <r>
      <t xml:space="preserve">Plaće za zaposlene
</t>
    </r>
    <r>
      <rPr>
        <i/>
        <u/>
        <sz val="8"/>
        <color indexed="8"/>
        <rFont val="Arial"/>
        <family val="1"/>
        <charset val="1"/>
      </rPr>
      <t>Bolovanje</t>
    </r>
  </si>
  <si>
    <r>
      <t xml:space="preserve">Doprinosi za obvezno zdravstveno osiguranje
</t>
    </r>
    <r>
      <rPr>
        <i/>
        <u/>
        <sz val="8"/>
        <color indexed="8"/>
        <rFont val="Arial"/>
        <family val="1"/>
        <charset val="1"/>
      </rPr>
      <t>Bolovanje</t>
    </r>
  </si>
  <si>
    <t>32132</t>
  </si>
  <si>
    <t>Tečajevi i stručni ispiti</t>
  </si>
  <si>
    <t>35121</t>
  </si>
  <si>
    <t>Subvencije trgovačkim društvima u javnom sektoru</t>
  </si>
  <si>
    <t>35311</t>
  </si>
  <si>
    <t>Subvencije trgovačkim društvima, zadrugama, poljoprivrednicima i obrtnicima iz EU sredstava</t>
  </si>
  <si>
    <t>1002 A100222</t>
  </si>
  <si>
    <t>VRIJEME UŽINE IV</t>
  </si>
  <si>
    <t>37224</t>
  </si>
  <si>
    <t>Prehrana</t>
  </si>
  <si>
    <t>1002 A100228</t>
  </si>
  <si>
    <t>MEDNI DANI</t>
  </si>
  <si>
    <t>Ostala nematerijalna imovina</t>
  </si>
  <si>
    <t>Ostala komunikacijska oprema</t>
  </si>
  <si>
    <t>Strojevi</t>
  </si>
  <si>
    <t>Oprema</t>
  </si>
  <si>
    <t>Ostala umjetnička djela</t>
  </si>
  <si>
    <t>Prodaja glazbenih instrumenata</t>
  </si>
  <si>
    <t>Ostali rashodi za zaposlene</t>
  </si>
  <si>
    <t>Doprinosi na plaće</t>
  </si>
  <si>
    <t>Usluge tekućeg i investicijskog održavanja postrojenja i opreme</t>
  </si>
  <si>
    <t>Plaće za redovan rad</t>
  </si>
  <si>
    <t>Ostale naknade iz proračuna u naravi</t>
  </si>
  <si>
    <t xml:space="preserve">Novčana naknada poslodavca zbog nezapošljavanja inv. </t>
  </si>
  <si>
    <t>Naknada za prijevoz na posao i sa posla</t>
  </si>
  <si>
    <t>Uređenje prostora</t>
  </si>
  <si>
    <t>Usluge pri registraciji prijev.sredstava</t>
  </si>
  <si>
    <t>Prihodi iz nadležnog proračuna za financiranje rashoda poslovanja</t>
  </si>
  <si>
    <t>Tekuće pomoći iz državnog proračuna proračunskim korisnicima JLP S</t>
  </si>
  <si>
    <t xml:space="preserve">Tekuće pomoći proračunskim korisnicima iz proračuna JLP S koji im nije nadležan </t>
  </si>
  <si>
    <t>Tekuće pomoći od hzmo-a, hzz-a, hzzo-a</t>
  </si>
  <si>
    <t>Tekuće pomoći od izvanporačunskih korisnika temeljm prijenosa EU sredstava</t>
  </si>
  <si>
    <t>Kapitalne pomoći iz državnog proračuna korisnicima JLP S</t>
  </si>
  <si>
    <t>Kapitalne donacije od fizičkih osoba</t>
  </si>
  <si>
    <t>Tekuće donacije od trgovačkih društava</t>
  </si>
  <si>
    <t>Prihodi od prodaje postrojenja i opreme</t>
  </si>
  <si>
    <t>Prihodi od pozitivnih tečajnih razlika</t>
  </si>
  <si>
    <t>Kamate na depozite po viđenju</t>
  </si>
  <si>
    <t>Sufinanciranje cijene usluge, participacije i slično</t>
  </si>
  <si>
    <t>Prihodi od pruženih usluga</t>
  </si>
  <si>
    <t>Ostali prihodi</t>
  </si>
  <si>
    <t>Manjak prihoda od nefinancijske imovine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</si>
</sst>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charset val="1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u/>
      <sz val="8"/>
      <color indexed="8"/>
      <name val="Arial"/>
      <family val="1"/>
      <charset val="1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>
      <alignment vertical="top"/>
    </xf>
    <xf numFmtId="0" fontId="3" fillId="0" borderId="0">
      <alignment vertical="top"/>
    </xf>
  </cellStyleXfs>
  <cellXfs count="67">
    <xf numFmtId="0" fontId="0" fillId="0" borderId="0" xfId="0"/>
    <xf numFmtId="0" fontId="4" fillId="2" borderId="1" xfId="1" applyFont="1" applyFill="1" applyBorder="1" applyAlignment="1">
      <alignment horizontal="center"/>
    </xf>
    <xf numFmtId="0" fontId="5" fillId="0" borderId="0" xfId="2" applyAlignment="1"/>
    <xf numFmtId="0" fontId="4" fillId="0" borderId="2" xfId="1" applyFont="1" applyBorder="1" applyAlignment="1">
      <alignment wrapText="1"/>
    </xf>
    <xf numFmtId="0" fontId="6" fillId="3" borderId="2" xfId="3" applyFont="1" applyFill="1" applyBorder="1" applyAlignment="1">
      <alignment horizontal="center" vertical="top" wrapText="1"/>
    </xf>
    <xf numFmtId="0" fontId="3" fillId="0" borderId="0" xfId="3">
      <alignment vertical="top"/>
    </xf>
    <xf numFmtId="0" fontId="6" fillId="3" borderId="3" xfId="3" applyFont="1" applyFill="1" applyBorder="1" applyAlignment="1">
      <alignment horizontal="center" vertical="top" wrapText="1"/>
    </xf>
    <xf numFmtId="0" fontId="6" fillId="3" borderId="0" xfId="3" applyFont="1" applyFill="1" applyAlignment="1">
      <alignment horizontal="center" vertical="top" wrapText="1"/>
    </xf>
    <xf numFmtId="4" fontId="6" fillId="3" borderId="0" xfId="3" applyNumberFormat="1" applyFont="1" applyFill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3" fillId="0" borderId="2" xfId="3" applyBorder="1">
      <alignment vertical="top"/>
    </xf>
    <xf numFmtId="0" fontId="3" fillId="0" borderId="2" xfId="3" applyBorder="1" applyAlignment="1">
      <alignment horizontal="left" vertical="top" wrapText="1"/>
    </xf>
    <xf numFmtId="4" fontId="3" fillId="0" borderId="2" xfId="3" applyNumberFormat="1" applyBorder="1">
      <alignment vertical="top"/>
    </xf>
    <xf numFmtId="0" fontId="3" fillId="0" borderId="4" xfId="3" applyBorder="1">
      <alignment vertical="top"/>
    </xf>
    <xf numFmtId="0" fontId="3" fillId="0" borderId="5" xfId="3" applyBorder="1" applyAlignment="1">
      <alignment horizontal="left" vertical="top" wrapText="1"/>
    </xf>
    <xf numFmtId="0" fontId="3" fillId="0" borderId="5" xfId="3" applyBorder="1">
      <alignment vertical="top"/>
    </xf>
    <xf numFmtId="4" fontId="3" fillId="0" borderId="5" xfId="3" applyNumberFormat="1" applyBorder="1">
      <alignment vertical="top"/>
    </xf>
    <xf numFmtId="4" fontId="6" fillId="3" borderId="6" xfId="3" applyNumberFormat="1" applyFont="1" applyFill="1" applyBorder="1" applyAlignment="1">
      <alignment horizontal="center" vertical="top" wrapText="1"/>
    </xf>
    <xf numFmtId="0" fontId="3" fillId="0" borderId="7" xfId="3" applyBorder="1">
      <alignment vertical="top"/>
    </xf>
    <xf numFmtId="4" fontId="6" fillId="3" borderId="8" xfId="3" applyNumberFormat="1" applyFont="1" applyFill="1" applyBorder="1" applyAlignment="1">
      <alignment horizontal="center" vertical="top" wrapText="1"/>
    </xf>
    <xf numFmtId="0" fontId="3" fillId="0" borderId="9" xfId="3" applyBorder="1">
      <alignment vertical="top"/>
    </xf>
    <xf numFmtId="0" fontId="3" fillId="0" borderId="10" xfId="3" applyBorder="1" applyAlignment="1">
      <alignment horizontal="left" vertical="top" wrapText="1"/>
    </xf>
    <xf numFmtId="0" fontId="3" fillId="0" borderId="10" xfId="3" applyBorder="1">
      <alignment vertical="top"/>
    </xf>
    <xf numFmtId="4" fontId="3" fillId="0" borderId="10" xfId="3" applyNumberFormat="1" applyBorder="1">
      <alignment vertical="top"/>
    </xf>
    <xf numFmtId="4" fontId="6" fillId="3" borderId="11" xfId="3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0" fillId="0" borderId="2" xfId="0" applyBorder="1" applyAlignment="1">
      <alignment horizontal="right"/>
    </xf>
    <xf numFmtId="0" fontId="0" fillId="0" borderId="2" xfId="0" applyBorder="1"/>
    <xf numFmtId="4" fontId="1" fillId="0" borderId="2" xfId="0" applyNumberFormat="1" applyFont="1" applyBorder="1" applyAlignment="1">
      <alignment vertical="top"/>
    </xf>
    <xf numFmtId="0" fontId="9" fillId="0" borderId="2" xfId="0" applyFont="1" applyBorder="1"/>
    <xf numFmtId="4" fontId="9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/>
    </xf>
    <xf numFmtId="4" fontId="2" fillId="0" borderId="2" xfId="0" applyNumberFormat="1" applyFont="1" applyBorder="1" applyAlignment="1">
      <alignment vertical="top"/>
    </xf>
    <xf numFmtId="0" fontId="7" fillId="4" borderId="2" xfId="0" applyFont="1" applyFill="1" applyBorder="1" applyAlignment="1">
      <alignment vertical="top"/>
    </xf>
    <xf numFmtId="0" fontId="7" fillId="4" borderId="2" xfId="0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left" vertical="top" wrapText="1"/>
    </xf>
    <xf numFmtId="4" fontId="7" fillId="4" borderId="2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vertical="top"/>
    </xf>
    <xf numFmtId="0" fontId="6" fillId="3" borderId="12" xfId="0" applyFont="1" applyFill="1" applyBorder="1" applyAlignment="1">
      <alignment horizontal="center" vertical="top" wrapText="1"/>
    </xf>
    <xf numFmtId="49" fontId="6" fillId="3" borderId="12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0" fillId="0" borderId="5" xfId="0" applyBorder="1" applyAlignment="1">
      <alignment horizontal="right"/>
    </xf>
    <xf numFmtId="0" fontId="0" fillId="0" borderId="5" xfId="0" applyBorder="1"/>
    <xf numFmtId="4" fontId="1" fillId="0" borderId="5" xfId="0" applyNumberFormat="1" applyFont="1" applyBorder="1" applyAlignment="1">
      <alignment vertical="top"/>
    </xf>
    <xf numFmtId="4" fontId="1" fillId="0" borderId="6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1" fillId="0" borderId="8" xfId="0" applyNumberFormat="1" applyFont="1" applyBorder="1" applyAlignment="1">
      <alignment vertical="top"/>
    </xf>
    <xf numFmtId="0" fontId="9" fillId="0" borderId="7" xfId="0" applyFont="1" applyBorder="1" applyAlignment="1">
      <alignment horizontal="left" vertical="top"/>
    </xf>
    <xf numFmtId="4" fontId="9" fillId="0" borderId="8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4" fontId="2" fillId="0" borderId="8" xfId="0" applyNumberFormat="1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7" fillId="4" borderId="7" xfId="0" applyFont="1" applyFill="1" applyBorder="1" applyAlignment="1">
      <alignment vertical="top"/>
    </xf>
    <xf numFmtId="4" fontId="7" fillId="4" borderId="8" xfId="0" applyNumberFormat="1" applyFont="1" applyFill="1" applyBorder="1" applyAlignment="1">
      <alignment vertical="top"/>
    </xf>
    <xf numFmtId="0" fontId="5" fillId="0" borderId="7" xfId="0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right" vertical="top"/>
    </xf>
    <xf numFmtId="0" fontId="5" fillId="0" borderId="10" xfId="0" applyFont="1" applyBorder="1" applyAlignment="1">
      <alignment vertical="top"/>
    </xf>
    <xf numFmtId="4" fontId="5" fillId="0" borderId="10" xfId="0" applyNumberFormat="1" applyFont="1" applyBorder="1" applyAlignment="1">
      <alignment vertical="top"/>
    </xf>
    <xf numFmtId="4" fontId="5" fillId="0" borderId="11" xfId="0" applyNumberFormat="1" applyFont="1" applyBorder="1" applyAlignment="1">
      <alignment vertical="top"/>
    </xf>
  </cellXfs>
  <cellStyles count="4">
    <cellStyle name="Normal" xfId="0" builtinId="0"/>
    <cellStyle name="Normal 2" xfId="2"/>
    <cellStyle name="Normal 2 2" xfId="3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ad1/Desktop/REBALANS_4_2020/REBALANS_ODJEL_5%20&#8211;%20KAZALIST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IHODI"/>
      <sheetName val="RASHODI"/>
      <sheetName val="KATALOG IZVORA FINANCIRANJA"/>
    </sheetNames>
    <sheetDataSet>
      <sheetData sheetId="0"/>
      <sheetData sheetId="1"/>
      <sheetData sheetId="2">
        <row r="2">
          <cell r="A2">
            <v>0</v>
          </cell>
          <cell r="B2" t="str">
            <v>Nema izvora financiranja</v>
          </cell>
        </row>
        <row r="3">
          <cell r="A3">
            <v>1</v>
          </cell>
          <cell r="B3" t="str">
            <v>Opći prihodi i primici</v>
          </cell>
        </row>
        <row r="4">
          <cell r="A4">
            <v>11</v>
          </cell>
          <cell r="B4" t="str">
            <v>Opći prihodi i primici (nenamjenski) - gradska sredstva</v>
          </cell>
        </row>
        <row r="5">
          <cell r="A5">
            <v>12</v>
          </cell>
          <cell r="B5" t="str">
            <v>Decentralizirana funckija - osnovno školstvo</v>
          </cell>
        </row>
        <row r="6">
          <cell r="A6">
            <v>13</v>
          </cell>
          <cell r="B6" t="str">
            <v>Decentralizirana funkcija - vatrogastvo</v>
          </cell>
        </row>
        <row r="7">
          <cell r="A7">
            <v>2</v>
          </cell>
          <cell r="B7" t="str">
            <v>Vlastiti prihodi</v>
          </cell>
        </row>
        <row r="8">
          <cell r="A8">
            <v>21</v>
          </cell>
          <cell r="B8" t="str">
            <v>Vlastiti prihodi proračunskih korisnika</v>
          </cell>
        </row>
        <row r="9">
          <cell r="A9">
            <v>3</v>
          </cell>
          <cell r="B9" t="str">
            <v>Prihodi za posebne namjene</v>
          </cell>
        </row>
        <row r="10">
          <cell r="A10">
            <v>31</v>
          </cell>
          <cell r="B10" t="str">
            <v>Komunalna naknada</v>
          </cell>
        </row>
        <row r="11">
          <cell r="A11">
            <v>32</v>
          </cell>
          <cell r="B11" t="str">
            <v>Komunalni doprinos</v>
          </cell>
        </row>
        <row r="12">
          <cell r="A12">
            <v>33</v>
          </cell>
          <cell r="B12" t="str">
            <v>Spomenička renta</v>
          </cell>
        </row>
        <row r="13">
          <cell r="A13">
            <v>34</v>
          </cell>
          <cell r="B13" t="str">
            <v>Prihodi od poljoprivrivrednog zemljišta</v>
          </cell>
        </row>
        <row r="14">
          <cell r="A14">
            <v>35</v>
          </cell>
          <cell r="B14" t="str">
            <v>Prihodi od sufinanciranja građana / vodni doprinos</v>
          </cell>
        </row>
        <row r="15">
          <cell r="A15">
            <v>36</v>
          </cell>
          <cell r="B15" t="str">
            <v>Prihodi za posebne namjene</v>
          </cell>
        </row>
        <row r="16">
          <cell r="A16">
            <v>37</v>
          </cell>
          <cell r="B16" t="str">
            <v>Prihodi mjesne samouprave</v>
          </cell>
        </row>
        <row r="17">
          <cell r="A17">
            <v>38</v>
          </cell>
          <cell r="B17" t="str">
            <v>Prihodi od boravišne pristojbe</v>
          </cell>
        </row>
        <row r="18">
          <cell r="A18">
            <v>39</v>
          </cell>
          <cell r="B18" t="str">
            <v>Prihodi po posebnim ugovorima - VIP / Naknada za odlaganje</v>
          </cell>
        </row>
        <row r="19">
          <cell r="A19">
            <v>4</v>
          </cell>
          <cell r="B19" t="str">
            <v>Pomoći</v>
          </cell>
        </row>
        <row r="20">
          <cell r="A20">
            <v>41</v>
          </cell>
          <cell r="B20" t="str">
            <v>Tekuće pomoći iz državnog proračuna</v>
          </cell>
        </row>
        <row r="21">
          <cell r="A21">
            <v>42</v>
          </cell>
          <cell r="B21" t="str">
            <v>Tekuće pomoći iz županijskog proračuna</v>
          </cell>
        </row>
        <row r="22">
          <cell r="A22">
            <v>43</v>
          </cell>
          <cell r="B22" t="str">
            <v>Kapitalne pomoći iz državnog proračuna</v>
          </cell>
        </row>
        <row r="23">
          <cell r="A23">
            <v>44</v>
          </cell>
          <cell r="B23" t="str">
            <v>Kapitalne pomoći iz županijskog proračuna</v>
          </cell>
        </row>
        <row r="24">
          <cell r="A24">
            <v>45</v>
          </cell>
          <cell r="B24" t="str">
            <v>Kapitalne pomoći od izvanproračunskih korisnika</v>
          </cell>
        </row>
        <row r="25">
          <cell r="A25">
            <v>46</v>
          </cell>
          <cell r="B25" t="str">
            <v>Tekuće pomoći iz općinskog proračuna</v>
          </cell>
        </row>
        <row r="26">
          <cell r="A26">
            <v>47</v>
          </cell>
          <cell r="B26" t="str">
            <v>Pomoći</v>
          </cell>
        </row>
        <row r="27">
          <cell r="A27">
            <v>48</v>
          </cell>
          <cell r="B27" t="str">
            <v>Kapitalne pomoći od međunarodnih organizacija</v>
          </cell>
        </row>
        <row r="28">
          <cell r="A28">
            <v>5</v>
          </cell>
          <cell r="B28" t="str">
            <v>Donacije</v>
          </cell>
        </row>
        <row r="29">
          <cell r="A29">
            <v>51</v>
          </cell>
          <cell r="B29" t="str">
            <v>Donacije</v>
          </cell>
        </row>
        <row r="30">
          <cell r="A30">
            <v>52</v>
          </cell>
          <cell r="B30" t="str">
            <v>Kapitalne donacije</v>
          </cell>
        </row>
        <row r="31">
          <cell r="A31">
            <v>53</v>
          </cell>
          <cell r="B31" t="str">
            <v>Pomoći iz državnog proračuna temeljem prijenosa EU sredstava</v>
          </cell>
        </row>
        <row r="32">
          <cell r="A32">
            <v>54</v>
          </cell>
          <cell r="B32" t="str">
            <v>Fond</v>
          </cell>
        </row>
        <row r="33">
          <cell r="A33">
            <v>6</v>
          </cell>
          <cell r="B33" t="str">
            <v>Prihodi od nefinacijske imovine i nadoknade štete s osnova</v>
          </cell>
        </row>
        <row r="34">
          <cell r="A34">
            <v>61</v>
          </cell>
          <cell r="B34" t="str">
            <v>Prodaja građevinskog zemljišta</v>
          </cell>
        </row>
        <row r="35">
          <cell r="A35">
            <v>62</v>
          </cell>
          <cell r="B35" t="str">
            <v>Prodaja građevinskog zemljišta-zone/unaprijeđenje gospodarstva</v>
          </cell>
        </row>
        <row r="36">
          <cell r="A36">
            <v>63</v>
          </cell>
          <cell r="B36" t="str">
            <v>Prodaja stanova</v>
          </cell>
        </row>
        <row r="37">
          <cell r="A37">
            <v>7</v>
          </cell>
          <cell r="B37" t="str">
            <v>Namjenski primici od zaduživanja</v>
          </cell>
        </row>
        <row r="38">
          <cell r="A38">
            <v>71</v>
          </cell>
          <cell r="B38" t="str">
            <v>Sredstva iz kredita</v>
          </cell>
        </row>
        <row r="39">
          <cell r="A39">
            <v>8</v>
          </cell>
          <cell r="B39" t="str">
            <v>Štete</v>
          </cell>
        </row>
        <row r="40">
          <cell r="A40">
            <v>81</v>
          </cell>
          <cell r="B40" t="str">
            <v>Štete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 fitToPage="1"/>
  </sheetPr>
  <dimension ref="A1:WVP19"/>
  <sheetViews>
    <sheetView showGridLines="0" tabSelected="1" workbookViewId="0">
      <selection activeCell="B23" sqref="B23"/>
    </sheetView>
  </sheetViews>
  <sheetFormatPr defaultColWidth="0" defaultRowHeight="12.75" customHeight="1"/>
  <cols>
    <col min="1" max="1" width="12.85546875" style="5" bestFit="1" customWidth="1"/>
    <col min="2" max="2" width="88.7109375" style="5" bestFit="1" customWidth="1"/>
    <col min="3" max="3" width="14.140625" style="5" customWidth="1"/>
    <col min="4" max="4" width="47" style="5" bestFit="1" customWidth="1"/>
    <col min="5" max="5" width="12.7109375" style="5" bestFit="1" customWidth="1"/>
    <col min="6" max="6" width="19.5703125" style="5" customWidth="1"/>
    <col min="7" max="7" width="12.7109375" style="5" bestFit="1" customWidth="1"/>
    <col min="8" max="8" width="6.85546875" style="5" customWidth="1"/>
    <col min="9" max="256" width="6.85546875" style="5" hidden="1"/>
    <col min="257" max="257" width="12.85546875" style="5" bestFit="1" customWidth="1"/>
    <col min="258" max="258" width="88.7109375" style="5" bestFit="1" customWidth="1"/>
    <col min="259" max="259" width="14.140625" style="5" customWidth="1"/>
    <col min="260" max="260" width="47" style="5" bestFit="1" customWidth="1"/>
    <col min="261" max="261" width="12.7109375" style="5" bestFit="1" customWidth="1"/>
    <col min="262" max="262" width="6.42578125" style="5" bestFit="1" customWidth="1"/>
    <col min="263" max="263" width="12.7109375" style="5" bestFit="1" customWidth="1"/>
    <col min="264" max="264" width="6.85546875" style="5" customWidth="1"/>
    <col min="265" max="512" width="6.85546875" style="5" hidden="1"/>
    <col min="513" max="513" width="12.85546875" style="5" bestFit="1" customWidth="1"/>
    <col min="514" max="514" width="88.7109375" style="5" bestFit="1" customWidth="1"/>
    <col min="515" max="515" width="14.140625" style="5" customWidth="1"/>
    <col min="516" max="516" width="47" style="5" bestFit="1" customWidth="1"/>
    <col min="517" max="517" width="12.7109375" style="5" bestFit="1" customWidth="1"/>
    <col min="518" max="518" width="6.42578125" style="5" bestFit="1" customWidth="1"/>
    <col min="519" max="519" width="12.7109375" style="5" bestFit="1" customWidth="1"/>
    <col min="520" max="520" width="6.85546875" style="5" customWidth="1"/>
    <col min="521" max="768" width="6.85546875" style="5" hidden="1"/>
    <col min="769" max="769" width="12.85546875" style="5" bestFit="1" customWidth="1"/>
    <col min="770" max="770" width="88.7109375" style="5" bestFit="1" customWidth="1"/>
    <col min="771" max="771" width="14.140625" style="5" customWidth="1"/>
    <col min="772" max="772" width="47" style="5" bestFit="1" customWidth="1"/>
    <col min="773" max="773" width="12.7109375" style="5" bestFit="1" customWidth="1"/>
    <col min="774" max="774" width="6.42578125" style="5" bestFit="1" customWidth="1"/>
    <col min="775" max="775" width="12.7109375" style="5" bestFit="1" customWidth="1"/>
    <col min="776" max="776" width="6.85546875" style="5" customWidth="1"/>
    <col min="777" max="1024" width="6.85546875" style="5" hidden="1"/>
    <col min="1025" max="1025" width="12.85546875" style="5" bestFit="1" customWidth="1"/>
    <col min="1026" max="1026" width="88.7109375" style="5" bestFit="1" customWidth="1"/>
    <col min="1027" max="1027" width="14.140625" style="5" customWidth="1"/>
    <col min="1028" max="1028" width="47" style="5" bestFit="1" customWidth="1"/>
    <col min="1029" max="1029" width="12.7109375" style="5" bestFit="1" customWidth="1"/>
    <col min="1030" max="1030" width="6.42578125" style="5" bestFit="1" customWidth="1"/>
    <col min="1031" max="1031" width="12.7109375" style="5" bestFit="1" customWidth="1"/>
    <col min="1032" max="1032" width="6.85546875" style="5" customWidth="1"/>
    <col min="1033" max="1280" width="6.85546875" style="5" hidden="1"/>
    <col min="1281" max="1281" width="12.85546875" style="5" bestFit="1" customWidth="1"/>
    <col min="1282" max="1282" width="88.7109375" style="5" bestFit="1" customWidth="1"/>
    <col min="1283" max="1283" width="14.140625" style="5" customWidth="1"/>
    <col min="1284" max="1284" width="47" style="5" bestFit="1" customWidth="1"/>
    <col min="1285" max="1285" width="12.7109375" style="5" bestFit="1" customWidth="1"/>
    <col min="1286" max="1286" width="6.42578125" style="5" bestFit="1" customWidth="1"/>
    <col min="1287" max="1287" width="12.7109375" style="5" bestFit="1" customWidth="1"/>
    <col min="1288" max="1288" width="6.85546875" style="5" customWidth="1"/>
    <col min="1289" max="1536" width="6.85546875" style="5" hidden="1"/>
    <col min="1537" max="1537" width="12.85546875" style="5" bestFit="1" customWidth="1"/>
    <col min="1538" max="1538" width="88.7109375" style="5" bestFit="1" customWidth="1"/>
    <col min="1539" max="1539" width="14.140625" style="5" customWidth="1"/>
    <col min="1540" max="1540" width="47" style="5" bestFit="1" customWidth="1"/>
    <col min="1541" max="1541" width="12.7109375" style="5" bestFit="1" customWidth="1"/>
    <col min="1542" max="1542" width="6.42578125" style="5" bestFit="1" customWidth="1"/>
    <col min="1543" max="1543" width="12.7109375" style="5" bestFit="1" customWidth="1"/>
    <col min="1544" max="1544" width="6.85546875" style="5" customWidth="1"/>
    <col min="1545" max="1792" width="6.85546875" style="5" hidden="1"/>
    <col min="1793" max="1793" width="12.85546875" style="5" bestFit="1" customWidth="1"/>
    <col min="1794" max="1794" width="88.7109375" style="5" bestFit="1" customWidth="1"/>
    <col min="1795" max="1795" width="14.140625" style="5" customWidth="1"/>
    <col min="1796" max="1796" width="47" style="5" bestFit="1" customWidth="1"/>
    <col min="1797" max="1797" width="12.7109375" style="5" bestFit="1" customWidth="1"/>
    <col min="1798" max="1798" width="6.42578125" style="5" bestFit="1" customWidth="1"/>
    <col min="1799" max="1799" width="12.7109375" style="5" bestFit="1" customWidth="1"/>
    <col min="1800" max="1800" width="6.85546875" style="5" customWidth="1"/>
    <col min="1801" max="2048" width="6.85546875" style="5" hidden="1"/>
    <col min="2049" max="2049" width="12.85546875" style="5" bestFit="1" customWidth="1"/>
    <col min="2050" max="2050" width="88.7109375" style="5" bestFit="1" customWidth="1"/>
    <col min="2051" max="2051" width="14.140625" style="5" customWidth="1"/>
    <col min="2052" max="2052" width="47" style="5" bestFit="1" customWidth="1"/>
    <col min="2053" max="2053" width="12.7109375" style="5" bestFit="1" customWidth="1"/>
    <col min="2054" max="2054" width="6.42578125" style="5" bestFit="1" customWidth="1"/>
    <col min="2055" max="2055" width="12.7109375" style="5" bestFit="1" customWidth="1"/>
    <col min="2056" max="2056" width="6.85546875" style="5" customWidth="1"/>
    <col min="2057" max="2304" width="6.85546875" style="5" hidden="1"/>
    <col min="2305" max="2305" width="12.85546875" style="5" bestFit="1" customWidth="1"/>
    <col min="2306" max="2306" width="88.7109375" style="5" bestFit="1" customWidth="1"/>
    <col min="2307" max="2307" width="14.140625" style="5" customWidth="1"/>
    <col min="2308" max="2308" width="47" style="5" bestFit="1" customWidth="1"/>
    <col min="2309" max="2309" width="12.7109375" style="5" bestFit="1" customWidth="1"/>
    <col min="2310" max="2310" width="6.42578125" style="5" bestFit="1" customWidth="1"/>
    <col min="2311" max="2311" width="12.7109375" style="5" bestFit="1" customWidth="1"/>
    <col min="2312" max="2312" width="6.85546875" style="5" customWidth="1"/>
    <col min="2313" max="2560" width="6.85546875" style="5" hidden="1"/>
    <col min="2561" max="2561" width="12.85546875" style="5" bestFit="1" customWidth="1"/>
    <col min="2562" max="2562" width="88.7109375" style="5" bestFit="1" customWidth="1"/>
    <col min="2563" max="2563" width="14.140625" style="5" customWidth="1"/>
    <col min="2564" max="2564" width="47" style="5" bestFit="1" customWidth="1"/>
    <col min="2565" max="2565" width="12.7109375" style="5" bestFit="1" customWidth="1"/>
    <col min="2566" max="2566" width="6.42578125" style="5" bestFit="1" customWidth="1"/>
    <col min="2567" max="2567" width="12.7109375" style="5" bestFit="1" customWidth="1"/>
    <col min="2568" max="2568" width="6.85546875" style="5" customWidth="1"/>
    <col min="2569" max="2816" width="6.85546875" style="5" hidden="1"/>
    <col min="2817" max="2817" width="12.85546875" style="5" bestFit="1" customWidth="1"/>
    <col min="2818" max="2818" width="88.7109375" style="5" bestFit="1" customWidth="1"/>
    <col min="2819" max="2819" width="14.140625" style="5" customWidth="1"/>
    <col min="2820" max="2820" width="47" style="5" bestFit="1" customWidth="1"/>
    <col min="2821" max="2821" width="12.7109375" style="5" bestFit="1" customWidth="1"/>
    <col min="2822" max="2822" width="6.42578125" style="5" bestFit="1" customWidth="1"/>
    <col min="2823" max="2823" width="12.7109375" style="5" bestFit="1" customWidth="1"/>
    <col min="2824" max="2824" width="6.85546875" style="5" customWidth="1"/>
    <col min="2825" max="3072" width="6.85546875" style="5" hidden="1"/>
    <col min="3073" max="3073" width="12.85546875" style="5" bestFit="1" customWidth="1"/>
    <col min="3074" max="3074" width="88.7109375" style="5" bestFit="1" customWidth="1"/>
    <col min="3075" max="3075" width="14.140625" style="5" customWidth="1"/>
    <col min="3076" max="3076" width="47" style="5" bestFit="1" customWidth="1"/>
    <col min="3077" max="3077" width="12.7109375" style="5" bestFit="1" customWidth="1"/>
    <col min="3078" max="3078" width="6.42578125" style="5" bestFit="1" customWidth="1"/>
    <col min="3079" max="3079" width="12.7109375" style="5" bestFit="1" customWidth="1"/>
    <col min="3080" max="3080" width="6.85546875" style="5" customWidth="1"/>
    <col min="3081" max="3328" width="6.85546875" style="5" hidden="1"/>
    <col min="3329" max="3329" width="12.85546875" style="5" bestFit="1" customWidth="1"/>
    <col min="3330" max="3330" width="88.7109375" style="5" bestFit="1" customWidth="1"/>
    <col min="3331" max="3331" width="14.140625" style="5" customWidth="1"/>
    <col min="3332" max="3332" width="47" style="5" bestFit="1" customWidth="1"/>
    <col min="3333" max="3333" width="12.7109375" style="5" bestFit="1" customWidth="1"/>
    <col min="3334" max="3334" width="6.42578125" style="5" bestFit="1" customWidth="1"/>
    <col min="3335" max="3335" width="12.7109375" style="5" bestFit="1" customWidth="1"/>
    <col min="3336" max="3336" width="6.85546875" style="5" customWidth="1"/>
    <col min="3337" max="3584" width="6.85546875" style="5" hidden="1"/>
    <col min="3585" max="3585" width="12.85546875" style="5" bestFit="1" customWidth="1"/>
    <col min="3586" max="3586" width="88.7109375" style="5" bestFit="1" customWidth="1"/>
    <col min="3587" max="3587" width="14.140625" style="5" customWidth="1"/>
    <col min="3588" max="3588" width="47" style="5" bestFit="1" customWidth="1"/>
    <col min="3589" max="3589" width="12.7109375" style="5" bestFit="1" customWidth="1"/>
    <col min="3590" max="3590" width="6.42578125" style="5" bestFit="1" customWidth="1"/>
    <col min="3591" max="3591" width="12.7109375" style="5" bestFit="1" customWidth="1"/>
    <col min="3592" max="3592" width="6.85546875" style="5" customWidth="1"/>
    <col min="3593" max="3840" width="6.85546875" style="5" hidden="1"/>
    <col min="3841" max="3841" width="12.85546875" style="5" bestFit="1" customWidth="1"/>
    <col min="3842" max="3842" width="88.7109375" style="5" bestFit="1" customWidth="1"/>
    <col min="3843" max="3843" width="14.140625" style="5" customWidth="1"/>
    <col min="3844" max="3844" width="47" style="5" bestFit="1" customWidth="1"/>
    <col min="3845" max="3845" width="12.7109375" style="5" bestFit="1" customWidth="1"/>
    <col min="3846" max="3846" width="6.42578125" style="5" bestFit="1" customWidth="1"/>
    <col min="3847" max="3847" width="12.7109375" style="5" bestFit="1" customWidth="1"/>
    <col min="3848" max="3848" width="6.85546875" style="5" customWidth="1"/>
    <col min="3849" max="4096" width="6.85546875" style="5" hidden="1"/>
    <col min="4097" max="4097" width="12.85546875" style="5" bestFit="1" customWidth="1"/>
    <col min="4098" max="4098" width="88.7109375" style="5" bestFit="1" customWidth="1"/>
    <col min="4099" max="4099" width="14.140625" style="5" customWidth="1"/>
    <col min="4100" max="4100" width="47" style="5" bestFit="1" customWidth="1"/>
    <col min="4101" max="4101" width="12.7109375" style="5" bestFit="1" customWidth="1"/>
    <col min="4102" max="4102" width="6.42578125" style="5" bestFit="1" customWidth="1"/>
    <col min="4103" max="4103" width="12.7109375" style="5" bestFit="1" customWidth="1"/>
    <col min="4104" max="4104" width="6.85546875" style="5" customWidth="1"/>
    <col min="4105" max="4352" width="6.85546875" style="5" hidden="1"/>
    <col min="4353" max="4353" width="12.85546875" style="5" bestFit="1" customWidth="1"/>
    <col min="4354" max="4354" width="88.7109375" style="5" bestFit="1" customWidth="1"/>
    <col min="4355" max="4355" width="14.140625" style="5" customWidth="1"/>
    <col min="4356" max="4356" width="47" style="5" bestFit="1" customWidth="1"/>
    <col min="4357" max="4357" width="12.7109375" style="5" bestFit="1" customWidth="1"/>
    <col min="4358" max="4358" width="6.42578125" style="5" bestFit="1" customWidth="1"/>
    <col min="4359" max="4359" width="12.7109375" style="5" bestFit="1" customWidth="1"/>
    <col min="4360" max="4360" width="6.85546875" style="5" customWidth="1"/>
    <col min="4361" max="4608" width="6.85546875" style="5" hidden="1"/>
    <col min="4609" max="4609" width="12.85546875" style="5" bestFit="1" customWidth="1"/>
    <col min="4610" max="4610" width="88.7109375" style="5" bestFit="1" customWidth="1"/>
    <col min="4611" max="4611" width="14.140625" style="5" customWidth="1"/>
    <col min="4612" max="4612" width="47" style="5" bestFit="1" customWidth="1"/>
    <col min="4613" max="4613" width="12.7109375" style="5" bestFit="1" customWidth="1"/>
    <col min="4614" max="4614" width="6.42578125" style="5" bestFit="1" customWidth="1"/>
    <col min="4615" max="4615" width="12.7109375" style="5" bestFit="1" customWidth="1"/>
    <col min="4616" max="4616" width="6.85546875" style="5" customWidth="1"/>
    <col min="4617" max="4864" width="6.85546875" style="5" hidden="1"/>
    <col min="4865" max="4865" width="12.85546875" style="5" bestFit="1" customWidth="1"/>
    <col min="4866" max="4866" width="88.7109375" style="5" bestFit="1" customWidth="1"/>
    <col min="4867" max="4867" width="14.140625" style="5" customWidth="1"/>
    <col min="4868" max="4868" width="47" style="5" bestFit="1" customWidth="1"/>
    <col min="4869" max="4869" width="12.7109375" style="5" bestFit="1" customWidth="1"/>
    <col min="4870" max="4870" width="6.42578125" style="5" bestFit="1" customWidth="1"/>
    <col min="4871" max="4871" width="12.7109375" style="5" bestFit="1" customWidth="1"/>
    <col min="4872" max="4872" width="6.85546875" style="5" customWidth="1"/>
    <col min="4873" max="5120" width="6.85546875" style="5" hidden="1"/>
    <col min="5121" max="5121" width="12.85546875" style="5" bestFit="1" customWidth="1"/>
    <col min="5122" max="5122" width="88.7109375" style="5" bestFit="1" customWidth="1"/>
    <col min="5123" max="5123" width="14.140625" style="5" customWidth="1"/>
    <col min="5124" max="5124" width="47" style="5" bestFit="1" customWidth="1"/>
    <col min="5125" max="5125" width="12.7109375" style="5" bestFit="1" customWidth="1"/>
    <col min="5126" max="5126" width="6.42578125" style="5" bestFit="1" customWidth="1"/>
    <col min="5127" max="5127" width="12.7109375" style="5" bestFit="1" customWidth="1"/>
    <col min="5128" max="5128" width="6.85546875" style="5" customWidth="1"/>
    <col min="5129" max="5376" width="6.85546875" style="5" hidden="1"/>
    <col min="5377" max="5377" width="12.85546875" style="5" bestFit="1" customWidth="1"/>
    <col min="5378" max="5378" width="88.7109375" style="5" bestFit="1" customWidth="1"/>
    <col min="5379" max="5379" width="14.140625" style="5" customWidth="1"/>
    <col min="5380" max="5380" width="47" style="5" bestFit="1" customWidth="1"/>
    <col min="5381" max="5381" width="12.7109375" style="5" bestFit="1" customWidth="1"/>
    <col min="5382" max="5382" width="6.42578125" style="5" bestFit="1" customWidth="1"/>
    <col min="5383" max="5383" width="12.7109375" style="5" bestFit="1" customWidth="1"/>
    <col min="5384" max="5384" width="6.85546875" style="5" customWidth="1"/>
    <col min="5385" max="5632" width="6.85546875" style="5" hidden="1"/>
    <col min="5633" max="5633" width="12.85546875" style="5" bestFit="1" customWidth="1"/>
    <col min="5634" max="5634" width="88.7109375" style="5" bestFit="1" customWidth="1"/>
    <col min="5635" max="5635" width="14.140625" style="5" customWidth="1"/>
    <col min="5636" max="5636" width="47" style="5" bestFit="1" customWidth="1"/>
    <col min="5637" max="5637" width="12.7109375" style="5" bestFit="1" customWidth="1"/>
    <col min="5638" max="5638" width="6.42578125" style="5" bestFit="1" customWidth="1"/>
    <col min="5639" max="5639" width="12.7109375" style="5" bestFit="1" customWidth="1"/>
    <col min="5640" max="5640" width="6.85546875" style="5" customWidth="1"/>
    <col min="5641" max="5888" width="6.85546875" style="5" hidden="1"/>
    <col min="5889" max="5889" width="12.85546875" style="5" bestFit="1" customWidth="1"/>
    <col min="5890" max="5890" width="88.7109375" style="5" bestFit="1" customWidth="1"/>
    <col min="5891" max="5891" width="14.140625" style="5" customWidth="1"/>
    <col min="5892" max="5892" width="47" style="5" bestFit="1" customWidth="1"/>
    <col min="5893" max="5893" width="12.7109375" style="5" bestFit="1" customWidth="1"/>
    <col min="5894" max="5894" width="6.42578125" style="5" bestFit="1" customWidth="1"/>
    <col min="5895" max="5895" width="12.7109375" style="5" bestFit="1" customWidth="1"/>
    <col min="5896" max="5896" width="6.85546875" style="5" customWidth="1"/>
    <col min="5897" max="6144" width="6.85546875" style="5" hidden="1"/>
    <col min="6145" max="6145" width="12.85546875" style="5" bestFit="1" customWidth="1"/>
    <col min="6146" max="6146" width="88.7109375" style="5" bestFit="1" customWidth="1"/>
    <col min="6147" max="6147" width="14.140625" style="5" customWidth="1"/>
    <col min="6148" max="6148" width="47" style="5" bestFit="1" customWidth="1"/>
    <col min="6149" max="6149" width="12.7109375" style="5" bestFit="1" customWidth="1"/>
    <col min="6150" max="6150" width="6.42578125" style="5" bestFit="1" customWidth="1"/>
    <col min="6151" max="6151" width="12.7109375" style="5" bestFit="1" customWidth="1"/>
    <col min="6152" max="6152" width="6.85546875" style="5" customWidth="1"/>
    <col min="6153" max="6400" width="6.85546875" style="5" hidden="1"/>
    <col min="6401" max="6401" width="12.85546875" style="5" bestFit="1" customWidth="1"/>
    <col min="6402" max="6402" width="88.7109375" style="5" bestFit="1" customWidth="1"/>
    <col min="6403" max="6403" width="14.140625" style="5" customWidth="1"/>
    <col min="6404" max="6404" width="47" style="5" bestFit="1" customWidth="1"/>
    <col min="6405" max="6405" width="12.7109375" style="5" bestFit="1" customWidth="1"/>
    <col min="6406" max="6406" width="6.42578125" style="5" bestFit="1" customWidth="1"/>
    <col min="6407" max="6407" width="12.7109375" style="5" bestFit="1" customWidth="1"/>
    <col min="6408" max="6408" width="6.85546875" style="5" customWidth="1"/>
    <col min="6409" max="6656" width="6.85546875" style="5" hidden="1"/>
    <col min="6657" max="6657" width="12.85546875" style="5" bestFit="1" customWidth="1"/>
    <col min="6658" max="6658" width="88.7109375" style="5" bestFit="1" customWidth="1"/>
    <col min="6659" max="6659" width="14.140625" style="5" customWidth="1"/>
    <col min="6660" max="6660" width="47" style="5" bestFit="1" customWidth="1"/>
    <col min="6661" max="6661" width="12.7109375" style="5" bestFit="1" customWidth="1"/>
    <col min="6662" max="6662" width="6.42578125" style="5" bestFit="1" customWidth="1"/>
    <col min="6663" max="6663" width="12.7109375" style="5" bestFit="1" customWidth="1"/>
    <col min="6664" max="6664" width="6.85546875" style="5" customWidth="1"/>
    <col min="6665" max="6912" width="6.85546875" style="5" hidden="1"/>
    <col min="6913" max="6913" width="12.85546875" style="5" bestFit="1" customWidth="1"/>
    <col min="6914" max="6914" width="88.7109375" style="5" bestFit="1" customWidth="1"/>
    <col min="6915" max="6915" width="14.140625" style="5" customWidth="1"/>
    <col min="6916" max="6916" width="47" style="5" bestFit="1" customWidth="1"/>
    <col min="6917" max="6917" width="12.7109375" style="5" bestFit="1" customWidth="1"/>
    <col min="6918" max="6918" width="6.42578125" style="5" bestFit="1" customWidth="1"/>
    <col min="6919" max="6919" width="12.7109375" style="5" bestFit="1" customWidth="1"/>
    <col min="6920" max="6920" width="6.85546875" style="5" customWidth="1"/>
    <col min="6921" max="7168" width="6.85546875" style="5" hidden="1"/>
    <col min="7169" max="7169" width="12.85546875" style="5" bestFit="1" customWidth="1"/>
    <col min="7170" max="7170" width="88.7109375" style="5" bestFit="1" customWidth="1"/>
    <col min="7171" max="7171" width="14.140625" style="5" customWidth="1"/>
    <col min="7172" max="7172" width="47" style="5" bestFit="1" customWidth="1"/>
    <col min="7173" max="7173" width="12.7109375" style="5" bestFit="1" customWidth="1"/>
    <col min="7174" max="7174" width="6.42578125" style="5" bestFit="1" customWidth="1"/>
    <col min="7175" max="7175" width="12.7109375" style="5" bestFit="1" customWidth="1"/>
    <col min="7176" max="7176" width="6.85546875" style="5" customWidth="1"/>
    <col min="7177" max="7424" width="6.85546875" style="5" hidden="1"/>
    <col min="7425" max="7425" width="12.85546875" style="5" bestFit="1" customWidth="1"/>
    <col min="7426" max="7426" width="88.7109375" style="5" bestFit="1" customWidth="1"/>
    <col min="7427" max="7427" width="14.140625" style="5" customWidth="1"/>
    <col min="7428" max="7428" width="47" style="5" bestFit="1" customWidth="1"/>
    <col min="7429" max="7429" width="12.7109375" style="5" bestFit="1" customWidth="1"/>
    <col min="7430" max="7430" width="6.42578125" style="5" bestFit="1" customWidth="1"/>
    <col min="7431" max="7431" width="12.7109375" style="5" bestFit="1" customWidth="1"/>
    <col min="7432" max="7432" width="6.85546875" style="5" customWidth="1"/>
    <col min="7433" max="7680" width="6.85546875" style="5" hidden="1"/>
    <col min="7681" max="7681" width="12.85546875" style="5" bestFit="1" customWidth="1"/>
    <col min="7682" max="7682" width="88.7109375" style="5" bestFit="1" customWidth="1"/>
    <col min="7683" max="7683" width="14.140625" style="5" customWidth="1"/>
    <col min="7684" max="7684" width="47" style="5" bestFit="1" customWidth="1"/>
    <col min="7685" max="7685" width="12.7109375" style="5" bestFit="1" customWidth="1"/>
    <col min="7686" max="7686" width="6.42578125" style="5" bestFit="1" customWidth="1"/>
    <col min="7687" max="7687" width="12.7109375" style="5" bestFit="1" customWidth="1"/>
    <col min="7688" max="7688" width="6.85546875" style="5" customWidth="1"/>
    <col min="7689" max="7936" width="6.85546875" style="5" hidden="1"/>
    <col min="7937" max="7937" width="12.85546875" style="5" bestFit="1" customWidth="1"/>
    <col min="7938" max="7938" width="88.7109375" style="5" bestFit="1" customWidth="1"/>
    <col min="7939" max="7939" width="14.140625" style="5" customWidth="1"/>
    <col min="7940" max="7940" width="47" style="5" bestFit="1" customWidth="1"/>
    <col min="7941" max="7941" width="12.7109375" style="5" bestFit="1" customWidth="1"/>
    <col min="7942" max="7942" width="6.42578125" style="5" bestFit="1" customWidth="1"/>
    <col min="7943" max="7943" width="12.7109375" style="5" bestFit="1" customWidth="1"/>
    <col min="7944" max="7944" width="6.85546875" style="5" customWidth="1"/>
    <col min="7945" max="8192" width="6.85546875" style="5" hidden="1"/>
    <col min="8193" max="8193" width="12.85546875" style="5" bestFit="1" customWidth="1"/>
    <col min="8194" max="8194" width="88.7109375" style="5" bestFit="1" customWidth="1"/>
    <col min="8195" max="8195" width="14.140625" style="5" customWidth="1"/>
    <col min="8196" max="8196" width="47" style="5" bestFit="1" customWidth="1"/>
    <col min="8197" max="8197" width="12.7109375" style="5" bestFit="1" customWidth="1"/>
    <col min="8198" max="8198" width="6.42578125" style="5" bestFit="1" customWidth="1"/>
    <col min="8199" max="8199" width="12.7109375" style="5" bestFit="1" customWidth="1"/>
    <col min="8200" max="8200" width="6.85546875" style="5" customWidth="1"/>
    <col min="8201" max="8448" width="6.85546875" style="5" hidden="1"/>
    <col min="8449" max="8449" width="12.85546875" style="5" bestFit="1" customWidth="1"/>
    <col min="8450" max="8450" width="88.7109375" style="5" bestFit="1" customWidth="1"/>
    <col min="8451" max="8451" width="14.140625" style="5" customWidth="1"/>
    <col min="8452" max="8452" width="47" style="5" bestFit="1" customWidth="1"/>
    <col min="8453" max="8453" width="12.7109375" style="5" bestFit="1" customWidth="1"/>
    <col min="8454" max="8454" width="6.42578125" style="5" bestFit="1" customWidth="1"/>
    <col min="8455" max="8455" width="12.7109375" style="5" bestFit="1" customWidth="1"/>
    <col min="8456" max="8456" width="6.85546875" style="5" customWidth="1"/>
    <col min="8457" max="8704" width="6.85546875" style="5" hidden="1"/>
    <col min="8705" max="8705" width="12.85546875" style="5" bestFit="1" customWidth="1"/>
    <col min="8706" max="8706" width="88.7109375" style="5" bestFit="1" customWidth="1"/>
    <col min="8707" max="8707" width="14.140625" style="5" customWidth="1"/>
    <col min="8708" max="8708" width="47" style="5" bestFit="1" customWidth="1"/>
    <col min="8709" max="8709" width="12.7109375" style="5" bestFit="1" customWidth="1"/>
    <col min="8710" max="8710" width="6.42578125" style="5" bestFit="1" customWidth="1"/>
    <col min="8711" max="8711" width="12.7109375" style="5" bestFit="1" customWidth="1"/>
    <col min="8712" max="8712" width="6.85546875" style="5" customWidth="1"/>
    <col min="8713" max="8960" width="6.85546875" style="5" hidden="1"/>
    <col min="8961" max="8961" width="12.85546875" style="5" bestFit="1" customWidth="1"/>
    <col min="8962" max="8962" width="88.7109375" style="5" bestFit="1" customWidth="1"/>
    <col min="8963" max="8963" width="14.140625" style="5" customWidth="1"/>
    <col min="8964" max="8964" width="47" style="5" bestFit="1" customWidth="1"/>
    <col min="8965" max="8965" width="12.7109375" style="5" bestFit="1" customWidth="1"/>
    <col min="8966" max="8966" width="6.42578125" style="5" bestFit="1" customWidth="1"/>
    <col min="8967" max="8967" width="12.7109375" style="5" bestFit="1" customWidth="1"/>
    <col min="8968" max="8968" width="6.85546875" style="5" customWidth="1"/>
    <col min="8969" max="9216" width="6.85546875" style="5" hidden="1"/>
    <col min="9217" max="9217" width="12.85546875" style="5" bestFit="1" customWidth="1"/>
    <col min="9218" max="9218" width="88.7109375" style="5" bestFit="1" customWidth="1"/>
    <col min="9219" max="9219" width="14.140625" style="5" customWidth="1"/>
    <col min="9220" max="9220" width="47" style="5" bestFit="1" customWidth="1"/>
    <col min="9221" max="9221" width="12.7109375" style="5" bestFit="1" customWidth="1"/>
    <col min="9222" max="9222" width="6.42578125" style="5" bestFit="1" customWidth="1"/>
    <col min="9223" max="9223" width="12.7109375" style="5" bestFit="1" customWidth="1"/>
    <col min="9224" max="9224" width="6.85546875" style="5" customWidth="1"/>
    <col min="9225" max="9472" width="6.85546875" style="5" hidden="1"/>
    <col min="9473" max="9473" width="12.85546875" style="5" bestFit="1" customWidth="1"/>
    <col min="9474" max="9474" width="88.7109375" style="5" bestFit="1" customWidth="1"/>
    <col min="9475" max="9475" width="14.140625" style="5" customWidth="1"/>
    <col min="9476" max="9476" width="47" style="5" bestFit="1" customWidth="1"/>
    <col min="9477" max="9477" width="12.7109375" style="5" bestFit="1" customWidth="1"/>
    <col min="9478" max="9478" width="6.42578125" style="5" bestFit="1" customWidth="1"/>
    <col min="9479" max="9479" width="12.7109375" style="5" bestFit="1" customWidth="1"/>
    <col min="9480" max="9480" width="6.85546875" style="5" customWidth="1"/>
    <col min="9481" max="9728" width="6.85546875" style="5" hidden="1"/>
    <col min="9729" max="9729" width="12.85546875" style="5" bestFit="1" customWidth="1"/>
    <col min="9730" max="9730" width="88.7109375" style="5" bestFit="1" customWidth="1"/>
    <col min="9731" max="9731" width="14.140625" style="5" customWidth="1"/>
    <col min="9732" max="9732" width="47" style="5" bestFit="1" customWidth="1"/>
    <col min="9733" max="9733" width="12.7109375" style="5" bestFit="1" customWidth="1"/>
    <col min="9734" max="9734" width="6.42578125" style="5" bestFit="1" customWidth="1"/>
    <col min="9735" max="9735" width="12.7109375" style="5" bestFit="1" customWidth="1"/>
    <col min="9736" max="9736" width="6.85546875" style="5" customWidth="1"/>
    <col min="9737" max="9984" width="6.85546875" style="5" hidden="1"/>
    <col min="9985" max="9985" width="12.85546875" style="5" bestFit="1" customWidth="1"/>
    <col min="9986" max="9986" width="88.7109375" style="5" bestFit="1" customWidth="1"/>
    <col min="9987" max="9987" width="14.140625" style="5" customWidth="1"/>
    <col min="9988" max="9988" width="47" style="5" bestFit="1" customWidth="1"/>
    <col min="9989" max="9989" width="12.7109375" style="5" bestFit="1" customWidth="1"/>
    <col min="9990" max="9990" width="6.42578125" style="5" bestFit="1" customWidth="1"/>
    <col min="9991" max="9991" width="12.7109375" style="5" bestFit="1" customWidth="1"/>
    <col min="9992" max="9992" width="6.85546875" style="5" customWidth="1"/>
    <col min="9993" max="10240" width="6.85546875" style="5" hidden="1"/>
    <col min="10241" max="10241" width="12.85546875" style="5" bestFit="1" customWidth="1"/>
    <col min="10242" max="10242" width="88.7109375" style="5" bestFit="1" customWidth="1"/>
    <col min="10243" max="10243" width="14.140625" style="5" customWidth="1"/>
    <col min="10244" max="10244" width="47" style="5" bestFit="1" customWidth="1"/>
    <col min="10245" max="10245" width="12.7109375" style="5" bestFit="1" customWidth="1"/>
    <col min="10246" max="10246" width="6.42578125" style="5" bestFit="1" customWidth="1"/>
    <col min="10247" max="10247" width="12.7109375" style="5" bestFit="1" customWidth="1"/>
    <col min="10248" max="10248" width="6.85546875" style="5" customWidth="1"/>
    <col min="10249" max="10496" width="6.85546875" style="5" hidden="1"/>
    <col min="10497" max="10497" width="12.85546875" style="5" bestFit="1" customWidth="1"/>
    <col min="10498" max="10498" width="88.7109375" style="5" bestFit="1" customWidth="1"/>
    <col min="10499" max="10499" width="14.140625" style="5" customWidth="1"/>
    <col min="10500" max="10500" width="47" style="5" bestFit="1" customWidth="1"/>
    <col min="10501" max="10501" width="12.7109375" style="5" bestFit="1" customWidth="1"/>
    <col min="10502" max="10502" width="6.42578125" style="5" bestFit="1" customWidth="1"/>
    <col min="10503" max="10503" width="12.7109375" style="5" bestFit="1" customWidth="1"/>
    <col min="10504" max="10504" width="6.85546875" style="5" customWidth="1"/>
    <col min="10505" max="10752" width="6.85546875" style="5" hidden="1"/>
    <col min="10753" max="10753" width="12.85546875" style="5" bestFit="1" customWidth="1"/>
    <col min="10754" max="10754" width="88.7109375" style="5" bestFit="1" customWidth="1"/>
    <col min="10755" max="10755" width="14.140625" style="5" customWidth="1"/>
    <col min="10756" max="10756" width="47" style="5" bestFit="1" customWidth="1"/>
    <col min="10757" max="10757" width="12.7109375" style="5" bestFit="1" customWidth="1"/>
    <col min="10758" max="10758" width="6.42578125" style="5" bestFit="1" customWidth="1"/>
    <col min="10759" max="10759" width="12.7109375" style="5" bestFit="1" customWidth="1"/>
    <col min="10760" max="10760" width="6.85546875" style="5" customWidth="1"/>
    <col min="10761" max="11008" width="6.85546875" style="5" hidden="1"/>
    <col min="11009" max="11009" width="12.85546875" style="5" bestFit="1" customWidth="1"/>
    <col min="11010" max="11010" width="88.7109375" style="5" bestFit="1" customWidth="1"/>
    <col min="11011" max="11011" width="14.140625" style="5" customWidth="1"/>
    <col min="11012" max="11012" width="47" style="5" bestFit="1" customWidth="1"/>
    <col min="11013" max="11013" width="12.7109375" style="5" bestFit="1" customWidth="1"/>
    <col min="11014" max="11014" width="6.42578125" style="5" bestFit="1" customWidth="1"/>
    <col min="11015" max="11015" width="12.7109375" style="5" bestFit="1" customWidth="1"/>
    <col min="11016" max="11016" width="6.85546875" style="5" customWidth="1"/>
    <col min="11017" max="11264" width="6.85546875" style="5" hidden="1"/>
    <col min="11265" max="11265" width="12.85546875" style="5" bestFit="1" customWidth="1"/>
    <col min="11266" max="11266" width="88.7109375" style="5" bestFit="1" customWidth="1"/>
    <col min="11267" max="11267" width="14.140625" style="5" customWidth="1"/>
    <col min="11268" max="11268" width="47" style="5" bestFit="1" customWidth="1"/>
    <col min="11269" max="11269" width="12.7109375" style="5" bestFit="1" customWidth="1"/>
    <col min="11270" max="11270" width="6.42578125" style="5" bestFit="1" customWidth="1"/>
    <col min="11271" max="11271" width="12.7109375" style="5" bestFit="1" customWidth="1"/>
    <col min="11272" max="11272" width="6.85546875" style="5" customWidth="1"/>
    <col min="11273" max="11520" width="6.85546875" style="5" hidden="1"/>
    <col min="11521" max="11521" width="12.85546875" style="5" bestFit="1" customWidth="1"/>
    <col min="11522" max="11522" width="88.7109375" style="5" bestFit="1" customWidth="1"/>
    <col min="11523" max="11523" width="14.140625" style="5" customWidth="1"/>
    <col min="11524" max="11524" width="47" style="5" bestFit="1" customWidth="1"/>
    <col min="11525" max="11525" width="12.7109375" style="5" bestFit="1" customWidth="1"/>
    <col min="11526" max="11526" width="6.42578125" style="5" bestFit="1" customWidth="1"/>
    <col min="11527" max="11527" width="12.7109375" style="5" bestFit="1" customWidth="1"/>
    <col min="11528" max="11528" width="6.85546875" style="5" customWidth="1"/>
    <col min="11529" max="11776" width="6.85546875" style="5" hidden="1"/>
    <col min="11777" max="11777" width="12.85546875" style="5" bestFit="1" customWidth="1"/>
    <col min="11778" max="11778" width="88.7109375" style="5" bestFit="1" customWidth="1"/>
    <col min="11779" max="11779" width="14.140625" style="5" customWidth="1"/>
    <col min="11780" max="11780" width="47" style="5" bestFit="1" customWidth="1"/>
    <col min="11781" max="11781" width="12.7109375" style="5" bestFit="1" customWidth="1"/>
    <col min="11782" max="11782" width="6.42578125" style="5" bestFit="1" customWidth="1"/>
    <col min="11783" max="11783" width="12.7109375" style="5" bestFit="1" customWidth="1"/>
    <col min="11784" max="11784" width="6.85546875" style="5" customWidth="1"/>
    <col min="11785" max="12032" width="6.85546875" style="5" hidden="1"/>
    <col min="12033" max="12033" width="12.85546875" style="5" bestFit="1" customWidth="1"/>
    <col min="12034" max="12034" width="88.7109375" style="5" bestFit="1" customWidth="1"/>
    <col min="12035" max="12035" width="14.140625" style="5" customWidth="1"/>
    <col min="12036" max="12036" width="47" style="5" bestFit="1" customWidth="1"/>
    <col min="12037" max="12037" width="12.7109375" style="5" bestFit="1" customWidth="1"/>
    <col min="12038" max="12038" width="6.42578125" style="5" bestFit="1" customWidth="1"/>
    <col min="12039" max="12039" width="12.7109375" style="5" bestFit="1" customWidth="1"/>
    <col min="12040" max="12040" width="6.85546875" style="5" customWidth="1"/>
    <col min="12041" max="12288" width="6.85546875" style="5" hidden="1"/>
    <col min="12289" max="12289" width="12.85546875" style="5" bestFit="1" customWidth="1"/>
    <col min="12290" max="12290" width="88.7109375" style="5" bestFit="1" customWidth="1"/>
    <col min="12291" max="12291" width="14.140625" style="5" customWidth="1"/>
    <col min="12292" max="12292" width="47" style="5" bestFit="1" customWidth="1"/>
    <col min="12293" max="12293" width="12.7109375" style="5" bestFit="1" customWidth="1"/>
    <col min="12294" max="12294" width="6.42578125" style="5" bestFit="1" customWidth="1"/>
    <col min="12295" max="12295" width="12.7109375" style="5" bestFit="1" customWidth="1"/>
    <col min="12296" max="12296" width="6.85546875" style="5" customWidth="1"/>
    <col min="12297" max="12544" width="6.85546875" style="5" hidden="1"/>
    <col min="12545" max="12545" width="12.85546875" style="5" bestFit="1" customWidth="1"/>
    <col min="12546" max="12546" width="88.7109375" style="5" bestFit="1" customWidth="1"/>
    <col min="12547" max="12547" width="14.140625" style="5" customWidth="1"/>
    <col min="12548" max="12548" width="47" style="5" bestFit="1" customWidth="1"/>
    <col min="12549" max="12549" width="12.7109375" style="5" bestFit="1" customWidth="1"/>
    <col min="12550" max="12550" width="6.42578125" style="5" bestFit="1" customWidth="1"/>
    <col min="12551" max="12551" width="12.7109375" style="5" bestFit="1" customWidth="1"/>
    <col min="12552" max="12552" width="6.85546875" style="5" customWidth="1"/>
    <col min="12553" max="12800" width="6.85546875" style="5" hidden="1"/>
    <col min="12801" max="12801" width="12.85546875" style="5" bestFit="1" customWidth="1"/>
    <col min="12802" max="12802" width="88.7109375" style="5" bestFit="1" customWidth="1"/>
    <col min="12803" max="12803" width="14.140625" style="5" customWidth="1"/>
    <col min="12804" max="12804" width="47" style="5" bestFit="1" customWidth="1"/>
    <col min="12805" max="12805" width="12.7109375" style="5" bestFit="1" customWidth="1"/>
    <col min="12806" max="12806" width="6.42578125" style="5" bestFit="1" customWidth="1"/>
    <col min="12807" max="12807" width="12.7109375" style="5" bestFit="1" customWidth="1"/>
    <col min="12808" max="12808" width="6.85546875" style="5" customWidth="1"/>
    <col min="12809" max="13056" width="6.85546875" style="5" hidden="1"/>
    <col min="13057" max="13057" width="12.85546875" style="5" bestFit="1" customWidth="1"/>
    <col min="13058" max="13058" width="88.7109375" style="5" bestFit="1" customWidth="1"/>
    <col min="13059" max="13059" width="14.140625" style="5" customWidth="1"/>
    <col min="13060" max="13060" width="47" style="5" bestFit="1" customWidth="1"/>
    <col min="13061" max="13061" width="12.7109375" style="5" bestFit="1" customWidth="1"/>
    <col min="13062" max="13062" width="6.42578125" style="5" bestFit="1" customWidth="1"/>
    <col min="13063" max="13063" width="12.7109375" style="5" bestFit="1" customWidth="1"/>
    <col min="13064" max="13064" width="6.85546875" style="5" customWidth="1"/>
    <col min="13065" max="13312" width="6.85546875" style="5" hidden="1"/>
    <col min="13313" max="13313" width="12.85546875" style="5" bestFit="1" customWidth="1"/>
    <col min="13314" max="13314" width="88.7109375" style="5" bestFit="1" customWidth="1"/>
    <col min="13315" max="13315" width="14.140625" style="5" customWidth="1"/>
    <col min="13316" max="13316" width="47" style="5" bestFit="1" customWidth="1"/>
    <col min="13317" max="13317" width="12.7109375" style="5" bestFit="1" customWidth="1"/>
    <col min="13318" max="13318" width="6.42578125" style="5" bestFit="1" customWidth="1"/>
    <col min="13319" max="13319" width="12.7109375" style="5" bestFit="1" customWidth="1"/>
    <col min="13320" max="13320" width="6.85546875" style="5" customWidth="1"/>
    <col min="13321" max="13568" width="6.85546875" style="5" hidden="1"/>
    <col min="13569" max="13569" width="12.85546875" style="5" bestFit="1" customWidth="1"/>
    <col min="13570" max="13570" width="88.7109375" style="5" bestFit="1" customWidth="1"/>
    <col min="13571" max="13571" width="14.140625" style="5" customWidth="1"/>
    <col min="13572" max="13572" width="47" style="5" bestFit="1" customWidth="1"/>
    <col min="13573" max="13573" width="12.7109375" style="5" bestFit="1" customWidth="1"/>
    <col min="13574" max="13574" width="6.42578125" style="5" bestFit="1" customWidth="1"/>
    <col min="13575" max="13575" width="12.7109375" style="5" bestFit="1" customWidth="1"/>
    <col min="13576" max="13576" width="6.85546875" style="5" customWidth="1"/>
    <col min="13577" max="13824" width="6.85546875" style="5" hidden="1"/>
    <col min="13825" max="13825" width="12.85546875" style="5" bestFit="1" customWidth="1"/>
    <col min="13826" max="13826" width="88.7109375" style="5" bestFit="1" customWidth="1"/>
    <col min="13827" max="13827" width="14.140625" style="5" customWidth="1"/>
    <col min="13828" max="13828" width="47" style="5" bestFit="1" customWidth="1"/>
    <col min="13829" max="13829" width="12.7109375" style="5" bestFit="1" customWidth="1"/>
    <col min="13830" max="13830" width="6.42578125" style="5" bestFit="1" customWidth="1"/>
    <col min="13831" max="13831" width="12.7109375" style="5" bestFit="1" customWidth="1"/>
    <col min="13832" max="13832" width="6.85546875" style="5" customWidth="1"/>
    <col min="13833" max="14080" width="6.85546875" style="5" hidden="1"/>
    <col min="14081" max="14081" width="12.85546875" style="5" bestFit="1" customWidth="1"/>
    <col min="14082" max="14082" width="88.7109375" style="5" bestFit="1" customWidth="1"/>
    <col min="14083" max="14083" width="14.140625" style="5" customWidth="1"/>
    <col min="14084" max="14084" width="47" style="5" bestFit="1" customWidth="1"/>
    <col min="14085" max="14085" width="12.7109375" style="5" bestFit="1" customWidth="1"/>
    <col min="14086" max="14086" width="6.42578125" style="5" bestFit="1" customWidth="1"/>
    <col min="14087" max="14087" width="12.7109375" style="5" bestFit="1" customWidth="1"/>
    <col min="14088" max="14088" width="6.85546875" style="5" customWidth="1"/>
    <col min="14089" max="14336" width="6.85546875" style="5" hidden="1"/>
    <col min="14337" max="14337" width="12.85546875" style="5" bestFit="1" customWidth="1"/>
    <col min="14338" max="14338" width="88.7109375" style="5" bestFit="1" customWidth="1"/>
    <col min="14339" max="14339" width="14.140625" style="5" customWidth="1"/>
    <col min="14340" max="14340" width="47" style="5" bestFit="1" customWidth="1"/>
    <col min="14341" max="14341" width="12.7109375" style="5" bestFit="1" customWidth="1"/>
    <col min="14342" max="14342" width="6.42578125" style="5" bestFit="1" customWidth="1"/>
    <col min="14343" max="14343" width="12.7109375" style="5" bestFit="1" customWidth="1"/>
    <col min="14344" max="14344" width="6.85546875" style="5" customWidth="1"/>
    <col min="14345" max="14592" width="6.85546875" style="5" hidden="1"/>
    <col min="14593" max="14593" width="12.85546875" style="5" bestFit="1" customWidth="1"/>
    <col min="14594" max="14594" width="88.7109375" style="5" bestFit="1" customWidth="1"/>
    <col min="14595" max="14595" width="14.140625" style="5" customWidth="1"/>
    <col min="14596" max="14596" width="47" style="5" bestFit="1" customWidth="1"/>
    <col min="14597" max="14597" width="12.7109375" style="5" bestFit="1" customWidth="1"/>
    <col min="14598" max="14598" width="6.42578125" style="5" bestFit="1" customWidth="1"/>
    <col min="14599" max="14599" width="12.7109375" style="5" bestFit="1" customWidth="1"/>
    <col min="14600" max="14600" width="6.85546875" style="5" customWidth="1"/>
    <col min="14601" max="14848" width="6.85546875" style="5" hidden="1"/>
    <col min="14849" max="14849" width="12.85546875" style="5" bestFit="1" customWidth="1"/>
    <col min="14850" max="14850" width="88.7109375" style="5" bestFit="1" customWidth="1"/>
    <col min="14851" max="14851" width="14.140625" style="5" customWidth="1"/>
    <col min="14852" max="14852" width="47" style="5" bestFit="1" customWidth="1"/>
    <col min="14853" max="14853" width="12.7109375" style="5" bestFit="1" customWidth="1"/>
    <col min="14854" max="14854" width="6.42578125" style="5" bestFit="1" customWidth="1"/>
    <col min="14855" max="14855" width="12.7109375" style="5" bestFit="1" customWidth="1"/>
    <col min="14856" max="14856" width="6.85546875" style="5" customWidth="1"/>
    <col min="14857" max="15104" width="6.85546875" style="5" hidden="1"/>
    <col min="15105" max="15105" width="12.85546875" style="5" bestFit="1" customWidth="1"/>
    <col min="15106" max="15106" width="88.7109375" style="5" bestFit="1" customWidth="1"/>
    <col min="15107" max="15107" width="14.140625" style="5" customWidth="1"/>
    <col min="15108" max="15108" width="47" style="5" bestFit="1" customWidth="1"/>
    <col min="15109" max="15109" width="12.7109375" style="5" bestFit="1" customWidth="1"/>
    <col min="15110" max="15110" width="6.42578125" style="5" bestFit="1" customWidth="1"/>
    <col min="15111" max="15111" width="12.7109375" style="5" bestFit="1" customWidth="1"/>
    <col min="15112" max="15112" width="6.85546875" style="5" customWidth="1"/>
    <col min="15113" max="15360" width="6.85546875" style="5" hidden="1"/>
    <col min="15361" max="15361" width="12.85546875" style="5" bestFit="1" customWidth="1"/>
    <col min="15362" max="15362" width="88.7109375" style="5" bestFit="1" customWidth="1"/>
    <col min="15363" max="15363" width="14.140625" style="5" customWidth="1"/>
    <col min="15364" max="15364" width="47" style="5" bestFit="1" customWidth="1"/>
    <col min="15365" max="15365" width="12.7109375" style="5" bestFit="1" customWidth="1"/>
    <col min="15366" max="15366" width="6.42578125" style="5" bestFit="1" customWidth="1"/>
    <col min="15367" max="15367" width="12.7109375" style="5" bestFit="1" customWidth="1"/>
    <col min="15368" max="15368" width="6.85546875" style="5" customWidth="1"/>
    <col min="15369" max="15616" width="6.85546875" style="5" hidden="1"/>
    <col min="15617" max="15617" width="12.85546875" style="5" bestFit="1" customWidth="1"/>
    <col min="15618" max="15618" width="88.7109375" style="5" bestFit="1" customWidth="1"/>
    <col min="15619" max="15619" width="14.140625" style="5" customWidth="1"/>
    <col min="15620" max="15620" width="47" style="5" bestFit="1" customWidth="1"/>
    <col min="15621" max="15621" width="12.7109375" style="5" bestFit="1" customWidth="1"/>
    <col min="15622" max="15622" width="6.42578125" style="5" bestFit="1" customWidth="1"/>
    <col min="15623" max="15623" width="12.7109375" style="5" bestFit="1" customWidth="1"/>
    <col min="15624" max="15624" width="6.85546875" style="5" customWidth="1"/>
    <col min="15625" max="15872" width="6.85546875" style="5" hidden="1"/>
    <col min="15873" max="15873" width="12.85546875" style="5" bestFit="1" customWidth="1"/>
    <col min="15874" max="15874" width="88.7109375" style="5" bestFit="1" customWidth="1"/>
    <col min="15875" max="15875" width="14.140625" style="5" customWidth="1"/>
    <col min="15876" max="15876" width="47" style="5" bestFit="1" customWidth="1"/>
    <col min="15877" max="15877" width="12.7109375" style="5" bestFit="1" customWidth="1"/>
    <col min="15878" max="15878" width="6.42578125" style="5" bestFit="1" customWidth="1"/>
    <col min="15879" max="15879" width="12.7109375" style="5" bestFit="1" customWidth="1"/>
    <col min="15880" max="15880" width="6.85546875" style="5" customWidth="1"/>
    <col min="15881" max="16128" width="6.85546875" style="5" hidden="1"/>
    <col min="16129" max="16129" width="12.85546875" style="5" bestFit="1" customWidth="1"/>
    <col min="16130" max="16130" width="88.7109375" style="5" bestFit="1" customWidth="1"/>
    <col min="16131" max="16131" width="14.140625" style="5" customWidth="1"/>
    <col min="16132" max="16132" width="47" style="5" bestFit="1" customWidth="1"/>
    <col min="16133" max="16133" width="12.7109375" style="5" bestFit="1" customWidth="1"/>
    <col min="16134" max="16134" width="6.42578125" style="5" bestFit="1" customWidth="1"/>
    <col min="16135" max="16135" width="12.7109375" style="5" bestFit="1" customWidth="1"/>
    <col min="16136" max="16136" width="6.85546875" style="5" customWidth="1"/>
    <col min="16137" max="16384" width="6.85546875" style="5" hidden="1"/>
  </cols>
  <sheetData>
    <row r="1" spans="1:7" ht="51">
      <c r="A1" s="4" t="s">
        <v>213</v>
      </c>
      <c r="B1" s="4" t="s">
        <v>220</v>
      </c>
      <c r="C1" s="4" t="s">
        <v>215</v>
      </c>
      <c r="D1" s="4" t="s">
        <v>216</v>
      </c>
      <c r="E1" s="4" t="s">
        <v>217</v>
      </c>
      <c r="F1" s="4" t="s">
        <v>218</v>
      </c>
      <c r="G1" s="4" t="s">
        <v>219</v>
      </c>
    </row>
    <row r="2" spans="1:7" ht="13.5" thickBot="1">
      <c r="A2" s="6"/>
      <c r="B2" s="7"/>
      <c r="C2" s="7"/>
      <c r="D2" s="7"/>
      <c r="E2" s="8">
        <f>SUM(E3:E22)</f>
        <v>1594800</v>
      </c>
      <c r="F2" s="8">
        <f>SUM(F3:F22)</f>
        <v>6265929.3799999999</v>
      </c>
      <c r="G2" s="8">
        <f>E2+F2</f>
        <v>7860729.3799999999</v>
      </c>
    </row>
    <row r="3" spans="1:7" ht="12" customHeight="1">
      <c r="A3" s="14">
        <v>67111</v>
      </c>
      <c r="B3" s="15" t="s">
        <v>270</v>
      </c>
      <c r="C3" s="16">
        <v>12</v>
      </c>
      <c r="D3" s="16" t="str">
        <f>LOOKUP(C3,'[1]KATALOG IZVORA FINANCIRANJA'!$A$2:$B$40)</f>
        <v>Decentralizirana funckija - osnovno školstvo</v>
      </c>
      <c r="E3" s="17">
        <v>695000</v>
      </c>
      <c r="F3" s="17">
        <v>0</v>
      </c>
      <c r="G3" s="18">
        <f t="shared" ref="G3:G19" si="0">E3+F3</f>
        <v>695000</v>
      </c>
    </row>
    <row r="4" spans="1:7" ht="12" customHeight="1">
      <c r="A4" s="19">
        <v>67111</v>
      </c>
      <c r="B4" s="12" t="s">
        <v>270</v>
      </c>
      <c r="C4" s="11">
        <v>11</v>
      </c>
      <c r="D4" s="11" t="str">
        <f>LOOKUP(C4,'[1]KATALOG IZVORA FINANCIRANJA'!$A$2:$B$40)</f>
        <v>Opći prihodi i primici (nenamjenski) - gradska sredstva</v>
      </c>
      <c r="E4" s="13">
        <v>221100</v>
      </c>
      <c r="F4" s="13">
        <v>-66202.100000000006</v>
      </c>
      <c r="G4" s="20">
        <f t="shared" si="0"/>
        <v>154897.9</v>
      </c>
    </row>
    <row r="5" spans="1:7" ht="12" customHeight="1">
      <c r="A5" s="19">
        <v>63613</v>
      </c>
      <c r="B5" s="12" t="s">
        <v>272</v>
      </c>
      <c r="C5" s="11">
        <v>42</v>
      </c>
      <c r="D5" s="11" t="str">
        <f>LOOKUP(C5,'[1]KATALOG IZVORA FINANCIRANJA'!$A$2:$B$40)</f>
        <v>Tekuće pomoći iz županijskog proračuna</v>
      </c>
      <c r="E5" s="13">
        <v>12000</v>
      </c>
      <c r="F5" s="13">
        <v>43606.879999999997</v>
      </c>
      <c r="G5" s="20">
        <f t="shared" si="0"/>
        <v>55606.879999999997</v>
      </c>
    </row>
    <row r="6" spans="1:7" ht="12.75" customHeight="1">
      <c r="A6" s="19">
        <v>63612</v>
      </c>
      <c r="B6" s="12" t="s">
        <v>271</v>
      </c>
      <c r="C6" s="11">
        <v>41</v>
      </c>
      <c r="D6" s="11" t="str">
        <f>LOOKUP(C6,'[1]KATALOG IZVORA FINANCIRANJA'!$A$2:$B$40)</f>
        <v>Tekuće pomoći iz državnog proračuna</v>
      </c>
      <c r="E6" s="13">
        <v>146000</v>
      </c>
      <c r="F6" s="13">
        <v>6221000</v>
      </c>
      <c r="G6" s="20">
        <f t="shared" si="0"/>
        <v>6367000</v>
      </c>
    </row>
    <row r="7" spans="1:7" ht="12.75" customHeight="1">
      <c r="A7" s="19">
        <v>63414</v>
      </c>
      <c r="B7" s="12" t="s">
        <v>273</v>
      </c>
      <c r="C7" s="11">
        <v>47</v>
      </c>
      <c r="D7" s="11" t="str">
        <f>LOOKUP(C7,'[1]KATALOG IZVORA FINANCIRANJA'!$A$2:$B$40)</f>
        <v>Pomoći</v>
      </c>
      <c r="E7" s="13">
        <v>9000</v>
      </c>
      <c r="F7" s="13">
        <v>-2472.4899999999998</v>
      </c>
      <c r="G7" s="20">
        <f t="shared" si="0"/>
        <v>6527.51</v>
      </c>
    </row>
    <row r="8" spans="1:7" ht="12.75" customHeight="1">
      <c r="A8" s="19">
        <v>63814</v>
      </c>
      <c r="B8" s="12" t="s">
        <v>274</v>
      </c>
      <c r="C8" s="11">
        <v>47</v>
      </c>
      <c r="D8" s="11" t="str">
        <f>LOOKUP(C8,'[1]KATALOG IZVORA FINANCIRANJA'!$A$2:$B$40)</f>
        <v>Pomoći</v>
      </c>
      <c r="E8" s="13">
        <v>61400</v>
      </c>
      <c r="F8" s="13">
        <v>-1043.49</v>
      </c>
      <c r="G8" s="20">
        <f t="shared" si="0"/>
        <v>60356.51</v>
      </c>
    </row>
    <row r="9" spans="1:7" ht="12.75" customHeight="1">
      <c r="A9" s="19">
        <v>63613</v>
      </c>
      <c r="B9" s="12" t="s">
        <v>272</v>
      </c>
      <c r="C9" s="11">
        <v>47</v>
      </c>
      <c r="D9" s="11" t="str">
        <f>LOOKUP(C9,'[1]KATALOG IZVORA FINANCIRANJA'!$A$2:$B$40)</f>
        <v>Pomoći</v>
      </c>
      <c r="E9" s="13">
        <v>2000</v>
      </c>
      <c r="F9" s="13">
        <v>0</v>
      </c>
      <c r="G9" s="20">
        <f t="shared" si="0"/>
        <v>2000</v>
      </c>
    </row>
    <row r="10" spans="1:7" ht="12.75" customHeight="1">
      <c r="A10" s="19">
        <v>63622</v>
      </c>
      <c r="B10" s="12" t="s">
        <v>275</v>
      </c>
      <c r="C10" s="11">
        <v>43</v>
      </c>
      <c r="D10" s="11" t="str">
        <f>LOOKUP(C10,'[1]KATALOG IZVORA FINANCIRANJA'!$A$2:$B$40)</f>
        <v>Kapitalne pomoći iz državnog proračuna</v>
      </c>
      <c r="E10" s="13">
        <v>0</v>
      </c>
      <c r="F10" s="13">
        <v>1600</v>
      </c>
      <c r="G10" s="20">
        <f t="shared" si="0"/>
        <v>1600</v>
      </c>
    </row>
    <row r="11" spans="1:7" ht="12.75" customHeight="1">
      <c r="A11" s="19">
        <v>63621</v>
      </c>
      <c r="B11" s="12" t="s">
        <v>276</v>
      </c>
      <c r="C11" s="11">
        <v>52</v>
      </c>
      <c r="D11" s="11" t="str">
        <f>LOOKUP(C11,'[1]KATALOG IZVORA FINANCIRANJA'!$A$2:$B$40)</f>
        <v>Kapitalne donacije</v>
      </c>
      <c r="E11" s="13">
        <v>0</v>
      </c>
      <c r="F11" s="13">
        <v>10000</v>
      </c>
      <c r="G11" s="20">
        <f t="shared" si="0"/>
        <v>10000</v>
      </c>
    </row>
    <row r="12" spans="1:7" ht="12.75" customHeight="1">
      <c r="A12" s="19">
        <v>66313</v>
      </c>
      <c r="B12" s="12" t="s">
        <v>277</v>
      </c>
      <c r="C12" s="11">
        <v>51</v>
      </c>
      <c r="D12" s="11" t="str">
        <f>LOOKUP(C12,'[1]KATALOG IZVORA FINANCIRANJA'!$A$2:$B$40)</f>
        <v>Donacije</v>
      </c>
      <c r="E12" s="13">
        <v>4000</v>
      </c>
      <c r="F12" s="13">
        <v>0</v>
      </c>
      <c r="G12" s="20">
        <f t="shared" si="0"/>
        <v>4000</v>
      </c>
    </row>
    <row r="13" spans="1:7" ht="12.75" customHeight="1">
      <c r="A13" s="19">
        <v>72262</v>
      </c>
      <c r="B13" s="12" t="s">
        <v>278</v>
      </c>
      <c r="C13" s="11">
        <v>64</v>
      </c>
      <c r="D13" s="11" t="s">
        <v>260</v>
      </c>
      <c r="E13" s="13">
        <v>0</v>
      </c>
      <c r="F13" s="13">
        <v>6200</v>
      </c>
      <c r="G13" s="20">
        <f t="shared" si="0"/>
        <v>6200</v>
      </c>
    </row>
    <row r="14" spans="1:7" ht="12.75" customHeight="1">
      <c r="A14" s="19">
        <v>64151</v>
      </c>
      <c r="B14" s="12" t="s">
        <v>279</v>
      </c>
      <c r="C14" s="11">
        <v>21</v>
      </c>
      <c r="D14" s="11" t="str">
        <f>LOOKUP(C14,'[1]KATALOG IZVORA FINANCIRANJA'!$A$2:$B$40)</f>
        <v>Vlastiti prihodi proračunskih korisnika</v>
      </c>
      <c r="E14" s="13">
        <v>1000</v>
      </c>
      <c r="F14" s="13">
        <v>-1000</v>
      </c>
      <c r="G14" s="20">
        <f t="shared" si="0"/>
        <v>0</v>
      </c>
    </row>
    <row r="15" spans="1:7" ht="12.75" customHeight="1">
      <c r="A15" s="19">
        <v>64132</v>
      </c>
      <c r="B15" s="12" t="s">
        <v>280</v>
      </c>
      <c r="C15" s="11">
        <v>21</v>
      </c>
      <c r="D15" s="11" t="str">
        <f>LOOKUP(C15,'[1]KATALOG IZVORA FINANCIRANJA'!$A$2:$B$40)</f>
        <v>Vlastiti prihodi proračunskih korisnika</v>
      </c>
      <c r="E15" s="13">
        <v>700</v>
      </c>
      <c r="F15" s="13">
        <v>-700</v>
      </c>
      <c r="G15" s="20">
        <f t="shared" si="0"/>
        <v>0</v>
      </c>
    </row>
    <row r="16" spans="1:7" ht="12.75" customHeight="1">
      <c r="A16" s="19">
        <v>65264</v>
      </c>
      <c r="B16" s="12" t="s">
        <v>281</v>
      </c>
      <c r="C16" s="11">
        <v>21</v>
      </c>
      <c r="D16" s="11" t="str">
        <f>LOOKUP(C16,'[1]KATALOG IZVORA FINANCIRANJA'!$A$2:$B$40)</f>
        <v>Vlastiti prihodi proračunskih korisnika</v>
      </c>
      <c r="E16" s="13">
        <v>529600</v>
      </c>
      <c r="F16" s="13">
        <v>64940.58</v>
      </c>
      <c r="G16" s="20">
        <f t="shared" si="0"/>
        <v>594540.57999999996</v>
      </c>
    </row>
    <row r="17" spans="1:7" ht="12.75" customHeight="1">
      <c r="A17" s="19">
        <v>66151</v>
      </c>
      <c r="B17" s="12" t="s">
        <v>282</v>
      </c>
      <c r="C17" s="11">
        <v>21</v>
      </c>
      <c r="D17" s="11" t="str">
        <f>LOOKUP(C17,'[1]KATALOG IZVORA FINANCIRANJA'!$A$2:$B$40)</f>
        <v>Vlastiti prihodi proračunskih korisnika</v>
      </c>
      <c r="E17" s="13">
        <v>20000</v>
      </c>
      <c r="F17" s="13">
        <v>-8000</v>
      </c>
      <c r="G17" s="20">
        <f t="shared" si="0"/>
        <v>12000</v>
      </c>
    </row>
    <row r="18" spans="1:7" ht="12.75" customHeight="1">
      <c r="A18" s="19">
        <v>68311</v>
      </c>
      <c r="B18" s="12" t="s">
        <v>283</v>
      </c>
      <c r="C18" s="11">
        <v>21</v>
      </c>
      <c r="D18" s="11" t="str">
        <f>LOOKUP(C18,'[1]KATALOG IZVORA FINANCIRANJA'!$A$2:$B$40)</f>
        <v>Vlastiti prihodi proračunskih korisnika</v>
      </c>
      <c r="E18" s="13">
        <v>3000</v>
      </c>
      <c r="F18" s="13">
        <v>-2000</v>
      </c>
      <c r="G18" s="20">
        <f t="shared" si="0"/>
        <v>1000</v>
      </c>
    </row>
    <row r="19" spans="1:7" ht="12.75" customHeight="1" thickBot="1">
      <c r="A19" s="21">
        <v>92222</v>
      </c>
      <c r="B19" s="22" t="s">
        <v>284</v>
      </c>
      <c r="C19" s="23">
        <v>21</v>
      </c>
      <c r="D19" s="23" t="str">
        <f>LOOKUP(C19,'[1]KATALOG IZVORA FINANCIRANJA'!$A$2:$B$40)</f>
        <v>Vlastiti prihodi proračunskih korisnika</v>
      </c>
      <c r="E19" s="24">
        <v>-110000</v>
      </c>
      <c r="F19" s="24">
        <v>0</v>
      </c>
      <c r="G19" s="25">
        <f t="shared" si="0"/>
        <v>-110000</v>
      </c>
    </row>
  </sheetData>
  <pageMargins left="0" right="0" top="0" bottom="0" header="0" footer="0"/>
  <pageSetup paperSize="9" scale="7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H225"/>
  <sheetViews>
    <sheetView topLeftCell="A193" workbookViewId="0">
      <selection activeCell="G225" sqref="A2:G225"/>
    </sheetView>
  </sheetViews>
  <sheetFormatPr defaultColWidth="0" defaultRowHeight="12.75"/>
  <cols>
    <col min="1" max="1" width="12.85546875" bestFit="1" customWidth="1"/>
    <col min="2" max="2" width="48.85546875" bestFit="1" customWidth="1"/>
    <col min="3" max="3" width="10" style="10" customWidth="1"/>
    <col min="4" max="4" width="40.42578125" customWidth="1"/>
    <col min="5" max="5" width="19" customWidth="1"/>
    <col min="6" max="6" width="17.5703125" customWidth="1"/>
    <col min="7" max="7" width="12.7109375" bestFit="1" customWidth="1"/>
    <col min="8" max="8" width="6.85546875" customWidth="1"/>
    <col min="9" max="16384" width="6.85546875" hidden="1"/>
  </cols>
  <sheetData>
    <row r="1" spans="1:7" ht="51.75" thickBot="1">
      <c r="A1" s="42" t="s">
        <v>213</v>
      </c>
      <c r="B1" s="42" t="s">
        <v>214</v>
      </c>
      <c r="C1" s="43" t="s">
        <v>215</v>
      </c>
      <c r="D1" s="42" t="s">
        <v>216</v>
      </c>
      <c r="E1" s="42" t="s">
        <v>217</v>
      </c>
      <c r="F1" s="42" t="s">
        <v>218</v>
      </c>
      <c r="G1" s="42" t="s">
        <v>219</v>
      </c>
    </row>
    <row r="2" spans="1:7">
      <c r="A2" s="44" t="s">
        <v>0</v>
      </c>
      <c r="B2" s="45" t="s">
        <v>1</v>
      </c>
      <c r="C2" s="46"/>
      <c r="D2" s="47"/>
      <c r="E2" s="48">
        <f>E3</f>
        <v>1594800</v>
      </c>
      <c r="F2" s="48">
        <f>F3</f>
        <v>6265929.3800000008</v>
      </c>
      <c r="G2" s="49">
        <f>G3</f>
        <v>7860729.3800000008</v>
      </c>
    </row>
    <row r="3" spans="1:7">
      <c r="A3" s="50" t="s">
        <v>2</v>
      </c>
      <c r="B3" s="26" t="s">
        <v>3</v>
      </c>
      <c r="C3" s="27"/>
      <c r="D3" s="28"/>
      <c r="E3" s="29">
        <f>E4+E24</f>
        <v>1594800</v>
      </c>
      <c r="F3" s="29">
        <f>F4+F24</f>
        <v>6265929.3800000008</v>
      </c>
      <c r="G3" s="51">
        <f>G4+G24</f>
        <v>7860729.3800000008</v>
      </c>
    </row>
    <row r="4" spans="1:7">
      <c r="A4" s="50" t="s">
        <v>4</v>
      </c>
      <c r="B4" s="26" t="s">
        <v>5</v>
      </c>
      <c r="C4" s="27"/>
      <c r="D4" s="28"/>
      <c r="E4" s="29">
        <f>SUM(E7:E21)</f>
        <v>92000</v>
      </c>
      <c r="F4" s="29">
        <f>F5</f>
        <v>61371.74</v>
      </c>
      <c r="G4" s="51">
        <f>G5</f>
        <v>153371.74</v>
      </c>
    </row>
    <row r="5" spans="1:7">
      <c r="A5" s="50" t="s">
        <v>6</v>
      </c>
      <c r="B5" s="26" t="s">
        <v>7</v>
      </c>
      <c r="C5" s="27"/>
      <c r="D5" s="28"/>
      <c r="E5" s="29">
        <f>SUM(E7:E21)</f>
        <v>92000</v>
      </c>
      <c r="F5" s="29">
        <f>F6+F7+F8+F9+F10+F11+F12+F13+F14+F15+F16+F17+F18+F19+F20+F21+F22+F23</f>
        <v>61371.74</v>
      </c>
      <c r="G5" s="51">
        <f>G6+G7+G8+G9+G10+G11+G12+G13+G14+G15+G16+G17+G18+G19+G20+G21+G22+G23</f>
        <v>153371.74</v>
      </c>
    </row>
    <row r="6" spans="1:7">
      <c r="A6" s="52">
        <v>41261</v>
      </c>
      <c r="B6" s="26" t="s">
        <v>255</v>
      </c>
      <c r="C6" s="27">
        <v>21</v>
      </c>
      <c r="D6" s="30" t="s">
        <v>184</v>
      </c>
      <c r="E6" s="31">
        <v>0</v>
      </c>
      <c r="F6" s="31">
        <v>19000</v>
      </c>
      <c r="G6" s="53">
        <f t="shared" ref="G6:G23" si="0">SUM(E6:F6)</f>
        <v>19000</v>
      </c>
    </row>
    <row r="7" spans="1:7">
      <c r="A7" s="54" t="s">
        <v>8</v>
      </c>
      <c r="B7" s="32" t="s">
        <v>9</v>
      </c>
      <c r="C7" s="33">
        <v>21</v>
      </c>
      <c r="D7" s="26" t="str">
        <f>LOOKUP(C7,'KATALOG IZVORA FINANCIRANJA'!$A$2:$B$41)</f>
        <v>Vlastiti prihodi proračunskih korisnika</v>
      </c>
      <c r="E7" s="34">
        <v>10000</v>
      </c>
      <c r="F7" s="34">
        <v>11000</v>
      </c>
      <c r="G7" s="55">
        <f t="shared" si="0"/>
        <v>21000</v>
      </c>
    </row>
    <row r="8" spans="1:7">
      <c r="A8" s="54" t="s">
        <v>10</v>
      </c>
      <c r="B8" s="32" t="s">
        <v>11</v>
      </c>
      <c r="C8" s="33">
        <v>21</v>
      </c>
      <c r="D8" s="26" t="str">
        <f>LOOKUP(C8,'KATALOG IZVORA FINANCIRANJA'!$A$2:$B$41)</f>
        <v>Vlastiti prihodi proračunskih korisnika</v>
      </c>
      <c r="E8" s="34">
        <v>5000</v>
      </c>
      <c r="F8" s="34">
        <v>-4500</v>
      </c>
      <c r="G8" s="55">
        <f t="shared" si="0"/>
        <v>500</v>
      </c>
    </row>
    <row r="9" spans="1:7">
      <c r="A9" s="54" t="s">
        <v>12</v>
      </c>
      <c r="B9" s="32" t="s">
        <v>13</v>
      </c>
      <c r="C9" s="33">
        <v>21</v>
      </c>
      <c r="D9" s="26" t="str">
        <f>LOOKUP(C9,'KATALOG IZVORA FINANCIRANJA'!$A$2:$B$41)</f>
        <v>Vlastiti prihodi proračunskih korisnika</v>
      </c>
      <c r="E9" s="34">
        <v>5000</v>
      </c>
      <c r="F9" s="34">
        <v>300</v>
      </c>
      <c r="G9" s="55">
        <f t="shared" si="0"/>
        <v>5300</v>
      </c>
    </row>
    <row r="10" spans="1:7">
      <c r="A10" s="54" t="s">
        <v>14</v>
      </c>
      <c r="B10" s="32" t="s">
        <v>15</v>
      </c>
      <c r="C10" s="33">
        <v>21</v>
      </c>
      <c r="D10" s="26" t="str">
        <f>LOOKUP(C10,'KATALOG IZVORA FINANCIRANJA'!$A$2:$B$41)</f>
        <v>Vlastiti prihodi proračunskih korisnika</v>
      </c>
      <c r="E10" s="34">
        <v>3000</v>
      </c>
      <c r="F10" s="34">
        <v>-3000</v>
      </c>
      <c r="G10" s="55">
        <f t="shared" si="0"/>
        <v>0</v>
      </c>
    </row>
    <row r="11" spans="1:7">
      <c r="A11" s="54" t="s">
        <v>16</v>
      </c>
      <c r="B11" s="32" t="s">
        <v>17</v>
      </c>
      <c r="C11" s="33">
        <v>21</v>
      </c>
      <c r="D11" s="26" t="str">
        <f>LOOKUP(C11,'KATALOG IZVORA FINANCIRANJA'!$A$2:$B$41)</f>
        <v>Vlastiti prihodi proračunskih korisnika</v>
      </c>
      <c r="E11" s="34">
        <v>0</v>
      </c>
      <c r="F11" s="34">
        <v>2200</v>
      </c>
      <c r="G11" s="55">
        <f t="shared" si="0"/>
        <v>2200</v>
      </c>
    </row>
    <row r="12" spans="1:7">
      <c r="A12" s="56">
        <v>42229</v>
      </c>
      <c r="B12" s="32" t="s">
        <v>256</v>
      </c>
      <c r="C12" s="33">
        <v>21</v>
      </c>
      <c r="D12" s="26" t="s">
        <v>184</v>
      </c>
      <c r="E12" s="34">
        <v>5000</v>
      </c>
      <c r="F12" s="34">
        <v>-2000</v>
      </c>
      <c r="G12" s="55">
        <f t="shared" si="0"/>
        <v>3000</v>
      </c>
    </row>
    <row r="13" spans="1:7">
      <c r="A13" s="54" t="s">
        <v>18</v>
      </c>
      <c r="B13" s="32" t="s">
        <v>19</v>
      </c>
      <c r="C13" s="33">
        <v>21</v>
      </c>
      <c r="D13" s="26" t="str">
        <f>LOOKUP(C13,'KATALOG IZVORA FINANCIRANJA'!$A$2:$B$41)</f>
        <v>Vlastiti prihodi proračunskih korisnika</v>
      </c>
      <c r="E13" s="34">
        <v>5000</v>
      </c>
      <c r="F13" s="34">
        <v>-2500</v>
      </c>
      <c r="G13" s="55">
        <f t="shared" si="0"/>
        <v>2500</v>
      </c>
    </row>
    <row r="14" spans="1:7">
      <c r="A14" s="54" t="s">
        <v>20</v>
      </c>
      <c r="B14" s="32" t="s">
        <v>21</v>
      </c>
      <c r="C14" s="33">
        <v>21</v>
      </c>
      <c r="D14" s="26" t="str">
        <f>LOOKUP(C14,'KATALOG IZVORA FINANCIRANJA'!$A$2:$B$41)</f>
        <v>Vlastiti prihodi proračunskih korisnika</v>
      </c>
      <c r="E14" s="34">
        <v>5000</v>
      </c>
      <c r="F14" s="34">
        <v>0</v>
      </c>
      <c r="G14" s="55">
        <f t="shared" si="0"/>
        <v>5000</v>
      </c>
    </row>
    <row r="15" spans="1:7">
      <c r="A15" s="54" t="s">
        <v>22</v>
      </c>
      <c r="B15" s="32" t="s">
        <v>23</v>
      </c>
      <c r="C15" s="33">
        <v>21</v>
      </c>
      <c r="D15" s="26" t="str">
        <f>LOOKUP(C15,'KATALOG IZVORA FINANCIRANJA'!$A$2:$B$41)</f>
        <v>Vlastiti prihodi proračunskih korisnika</v>
      </c>
      <c r="E15" s="34">
        <v>5000</v>
      </c>
      <c r="F15" s="34">
        <v>-3600</v>
      </c>
      <c r="G15" s="55">
        <f t="shared" si="0"/>
        <v>1400</v>
      </c>
    </row>
    <row r="16" spans="1:7">
      <c r="A16" s="54" t="s">
        <v>24</v>
      </c>
      <c r="B16" s="32" t="s">
        <v>25</v>
      </c>
      <c r="C16" s="33">
        <v>21</v>
      </c>
      <c r="D16" s="26" t="str">
        <f>LOOKUP(C16,'KATALOG IZVORA FINANCIRANJA'!$A$2:$B$41)</f>
        <v>Vlastiti prihodi proračunskih korisnika</v>
      </c>
      <c r="E16" s="34">
        <v>30000</v>
      </c>
      <c r="F16" s="34">
        <v>19000</v>
      </c>
      <c r="G16" s="55">
        <f t="shared" si="0"/>
        <v>49000</v>
      </c>
    </row>
    <row r="17" spans="1:7">
      <c r="A17" s="56">
        <v>42262</v>
      </c>
      <c r="B17" s="32" t="s">
        <v>25</v>
      </c>
      <c r="C17" s="33">
        <v>52</v>
      </c>
      <c r="D17" s="26" t="s">
        <v>203</v>
      </c>
      <c r="E17" s="34">
        <v>0</v>
      </c>
      <c r="F17" s="34">
        <v>10000</v>
      </c>
      <c r="G17" s="55">
        <f t="shared" si="0"/>
        <v>10000</v>
      </c>
    </row>
    <row r="18" spans="1:7">
      <c r="A18" s="56">
        <v>42262</v>
      </c>
      <c r="B18" s="32" t="s">
        <v>25</v>
      </c>
      <c r="C18" s="33">
        <v>64</v>
      </c>
      <c r="D18" s="26" t="s">
        <v>260</v>
      </c>
      <c r="E18" s="34">
        <v>0</v>
      </c>
      <c r="F18" s="34">
        <v>6200</v>
      </c>
      <c r="G18" s="55">
        <f t="shared" si="0"/>
        <v>6200</v>
      </c>
    </row>
    <row r="19" spans="1:7">
      <c r="A19" s="56">
        <v>42272</v>
      </c>
      <c r="B19" s="32" t="s">
        <v>257</v>
      </c>
      <c r="C19" s="33">
        <v>21</v>
      </c>
      <c r="D19" s="26" t="s">
        <v>184</v>
      </c>
      <c r="E19" s="34">
        <v>0</v>
      </c>
      <c r="F19" s="34">
        <v>2000</v>
      </c>
      <c r="G19" s="55">
        <f t="shared" si="0"/>
        <v>2000</v>
      </c>
    </row>
    <row r="20" spans="1:7">
      <c r="A20" s="56">
        <v>42273</v>
      </c>
      <c r="B20" s="32" t="s">
        <v>258</v>
      </c>
      <c r="C20" s="33">
        <v>21</v>
      </c>
      <c r="D20" s="26" t="s">
        <v>184</v>
      </c>
      <c r="E20" s="34">
        <v>0</v>
      </c>
      <c r="F20" s="34">
        <v>8000</v>
      </c>
      <c r="G20" s="55">
        <f t="shared" si="0"/>
        <v>8000</v>
      </c>
    </row>
    <row r="21" spans="1:7">
      <c r="A21" s="54" t="s">
        <v>26</v>
      </c>
      <c r="B21" s="32" t="s">
        <v>27</v>
      </c>
      <c r="C21" s="33">
        <v>21</v>
      </c>
      <c r="D21" s="26" t="str">
        <f>LOOKUP(C21,'KATALOG IZVORA FINANCIRANJA'!$A$2:$B$41)</f>
        <v>Vlastiti prihodi proračunskih korisnika</v>
      </c>
      <c r="E21" s="34">
        <v>19000</v>
      </c>
      <c r="F21" s="34">
        <v>-7028.26</v>
      </c>
      <c r="G21" s="55">
        <f t="shared" si="0"/>
        <v>11971.74</v>
      </c>
    </row>
    <row r="22" spans="1:7">
      <c r="A22" s="56">
        <v>42411</v>
      </c>
      <c r="B22" s="32" t="s">
        <v>27</v>
      </c>
      <c r="C22" s="33">
        <v>43</v>
      </c>
      <c r="D22" s="26" t="s">
        <v>197</v>
      </c>
      <c r="E22" s="34">
        <v>0</v>
      </c>
      <c r="F22" s="34">
        <v>1600</v>
      </c>
      <c r="G22" s="55">
        <f t="shared" si="0"/>
        <v>1600</v>
      </c>
    </row>
    <row r="23" spans="1:7">
      <c r="A23" s="56">
        <v>42429</v>
      </c>
      <c r="B23" s="32" t="s">
        <v>259</v>
      </c>
      <c r="C23" s="33">
        <v>21</v>
      </c>
      <c r="D23" s="26" t="s">
        <v>184</v>
      </c>
      <c r="E23" s="34">
        <v>0</v>
      </c>
      <c r="F23" s="34">
        <v>4700</v>
      </c>
      <c r="G23" s="55">
        <f t="shared" si="0"/>
        <v>4700</v>
      </c>
    </row>
    <row r="24" spans="1:7">
      <c r="A24" s="50" t="s">
        <v>28</v>
      </c>
      <c r="B24" s="26" t="s">
        <v>29</v>
      </c>
      <c r="C24" s="27"/>
      <c r="D24" s="28"/>
      <c r="E24" s="29">
        <f>E25+E31+E45+E153</f>
        <v>1502800</v>
      </c>
      <c r="F24" s="29">
        <f>F25+F31+F45+F153</f>
        <v>6204557.6400000006</v>
      </c>
      <c r="G24" s="51">
        <f>G25+G31+G45+G153</f>
        <v>7707357.6400000006</v>
      </c>
    </row>
    <row r="25" spans="1:7">
      <c r="A25" s="50" t="s">
        <v>30</v>
      </c>
      <c r="B25" s="26" t="s">
        <v>31</v>
      </c>
      <c r="C25" s="27"/>
      <c r="D25" s="28"/>
      <c r="E25" s="29">
        <f>E28+E29</f>
        <v>65000</v>
      </c>
      <c r="F25" s="29">
        <f>F26+F27+F28+F29+F30</f>
        <v>6224000</v>
      </c>
      <c r="G25" s="51">
        <f>G26+G27+G28+G29+G30</f>
        <v>6289000</v>
      </c>
    </row>
    <row r="26" spans="1:7">
      <c r="A26" s="54" t="s">
        <v>32</v>
      </c>
      <c r="B26" s="32" t="s">
        <v>33</v>
      </c>
      <c r="C26" s="33">
        <v>47</v>
      </c>
      <c r="D26" s="26" t="s">
        <v>194</v>
      </c>
      <c r="E26" s="34">
        <v>0</v>
      </c>
      <c r="F26" s="34">
        <v>53000</v>
      </c>
      <c r="G26" s="55">
        <f>SUM(E26:F26)</f>
        <v>53000</v>
      </c>
    </row>
    <row r="27" spans="1:7">
      <c r="A27" s="56">
        <v>31111</v>
      </c>
      <c r="B27" s="32" t="s">
        <v>33</v>
      </c>
      <c r="C27" s="33">
        <v>41</v>
      </c>
      <c r="D27" s="26" t="s">
        <v>195</v>
      </c>
      <c r="E27" s="34">
        <v>0</v>
      </c>
      <c r="F27" s="34">
        <v>5200000</v>
      </c>
      <c r="G27" s="55">
        <f>F27</f>
        <v>5200000</v>
      </c>
    </row>
    <row r="28" spans="1:7">
      <c r="A28" s="54" t="s">
        <v>34</v>
      </c>
      <c r="B28" s="32" t="s">
        <v>261</v>
      </c>
      <c r="C28" s="33">
        <v>42</v>
      </c>
      <c r="D28" s="26" t="str">
        <f>LOOKUP(C28,'KATALOG IZVORA FINANCIRANJA'!$A$2:$B$41)</f>
        <v>Tekuće pomoći iz županijskog proračuna</v>
      </c>
      <c r="E28" s="34">
        <v>12000</v>
      </c>
      <c r="F28" s="34">
        <v>-6000</v>
      </c>
      <c r="G28" s="55">
        <f>SUM(E28:F28)</f>
        <v>6000</v>
      </c>
    </row>
    <row r="29" spans="1:7">
      <c r="A29" s="56">
        <v>31212</v>
      </c>
      <c r="B29" s="32" t="s">
        <v>261</v>
      </c>
      <c r="C29" s="33">
        <v>41</v>
      </c>
      <c r="D29" s="26" t="s">
        <v>195</v>
      </c>
      <c r="E29" s="34">
        <v>53000</v>
      </c>
      <c r="F29" s="34">
        <v>177000</v>
      </c>
      <c r="G29" s="55">
        <f>SUM(E29:F29)</f>
        <v>230000</v>
      </c>
    </row>
    <row r="30" spans="1:7">
      <c r="A30" s="56">
        <v>313</v>
      </c>
      <c r="B30" s="32" t="s">
        <v>262</v>
      </c>
      <c r="C30" s="33">
        <v>41</v>
      </c>
      <c r="D30" s="26" t="s">
        <v>195</v>
      </c>
      <c r="E30" s="34">
        <v>0</v>
      </c>
      <c r="F30" s="34">
        <v>800000</v>
      </c>
      <c r="G30" s="55">
        <f>SUM(E30:F30)</f>
        <v>800000</v>
      </c>
    </row>
    <row r="31" spans="1:7">
      <c r="A31" s="50" t="s">
        <v>42</v>
      </c>
      <c r="B31" s="26" t="s">
        <v>43</v>
      </c>
      <c r="C31" s="27"/>
      <c r="D31" s="28"/>
      <c r="E31" s="29">
        <f>E32+E33+E34+E35+E36+E37+E38+E39+E40+E41+E42+E43+E44</f>
        <v>142066.95000000001</v>
      </c>
      <c r="F31" s="29">
        <f>F32+F33+F34+F36+F39+F40+F42+F43+F44</f>
        <v>17520.5</v>
      </c>
      <c r="G31" s="51">
        <f>G32+G33+G34+G35+G36+G37+G38+G39+G40+G41+G42+G43+G44</f>
        <v>159587.45000000001</v>
      </c>
    </row>
    <row r="32" spans="1:7" ht="25.5">
      <c r="A32" s="54" t="s">
        <v>44</v>
      </c>
      <c r="B32" s="32" t="s">
        <v>45</v>
      </c>
      <c r="C32" s="33">
        <v>21</v>
      </c>
      <c r="D32" s="26" t="str">
        <f>LOOKUP(C32,'KATALOG IZVORA FINANCIRANJA'!$A$2:$B$41)</f>
        <v>Vlastiti prihodi proračunskih korisnika</v>
      </c>
      <c r="E32" s="34">
        <v>3000</v>
      </c>
      <c r="F32" s="34">
        <v>6500</v>
      </c>
      <c r="G32" s="55">
        <f t="shared" ref="G32:G44" si="1">SUM(E32:F32)</f>
        <v>9500</v>
      </c>
    </row>
    <row r="33" spans="1:7" ht="25.5">
      <c r="A33" s="54" t="s">
        <v>46</v>
      </c>
      <c r="B33" s="32" t="s">
        <v>47</v>
      </c>
      <c r="C33" s="33">
        <v>21</v>
      </c>
      <c r="D33" s="26" t="str">
        <f>LOOKUP(C33,'KATALOG IZVORA FINANCIRANJA'!$A$2:$B$41)</f>
        <v>Vlastiti prihodi proračunskih korisnika</v>
      </c>
      <c r="E33" s="34">
        <v>8000</v>
      </c>
      <c r="F33" s="34">
        <v>500</v>
      </c>
      <c r="G33" s="55">
        <f t="shared" si="1"/>
        <v>8500</v>
      </c>
    </row>
    <row r="34" spans="1:7" ht="25.5">
      <c r="A34" s="54" t="s">
        <v>48</v>
      </c>
      <c r="B34" s="32" t="s">
        <v>49</v>
      </c>
      <c r="C34" s="33">
        <v>21</v>
      </c>
      <c r="D34" s="26" t="str">
        <f>LOOKUP(C34,'KATALOG IZVORA FINANCIRANJA'!$A$2:$B$41)</f>
        <v>Vlastiti prihodi proračunskih korisnika</v>
      </c>
      <c r="E34" s="34">
        <v>10000</v>
      </c>
      <c r="F34" s="34">
        <v>-500</v>
      </c>
      <c r="G34" s="55">
        <f t="shared" si="1"/>
        <v>9500</v>
      </c>
    </row>
    <row r="35" spans="1:7" ht="25.5">
      <c r="A35" s="54" t="s">
        <v>48</v>
      </c>
      <c r="B35" s="32" t="s">
        <v>49</v>
      </c>
      <c r="C35" s="33">
        <v>12</v>
      </c>
      <c r="D35" s="26" t="str">
        <f>LOOKUP(C35,'KATALOG IZVORA FINANCIRANJA'!$A$2:$B$41)</f>
        <v>Decentralizirana funckija - osnovno školstvo</v>
      </c>
      <c r="E35" s="34">
        <v>8000</v>
      </c>
      <c r="F35" s="34">
        <v>0</v>
      </c>
      <c r="G35" s="55">
        <f t="shared" si="1"/>
        <v>8000</v>
      </c>
    </row>
    <row r="36" spans="1:7" ht="25.5">
      <c r="A36" s="54" t="s">
        <v>50</v>
      </c>
      <c r="B36" s="32" t="s">
        <v>51</v>
      </c>
      <c r="C36" s="33">
        <v>21</v>
      </c>
      <c r="D36" s="26" t="str">
        <f>LOOKUP(C36,'KATALOG IZVORA FINANCIRANJA'!$A$2:$B$41)</f>
        <v>Vlastiti prihodi proračunskih korisnika</v>
      </c>
      <c r="E36" s="34">
        <v>27000</v>
      </c>
      <c r="F36" s="34">
        <v>-25000</v>
      </c>
      <c r="G36" s="55">
        <f t="shared" si="1"/>
        <v>2000</v>
      </c>
    </row>
    <row r="37" spans="1:7" ht="25.5">
      <c r="A37" s="54" t="s">
        <v>50</v>
      </c>
      <c r="B37" s="32" t="s">
        <v>51</v>
      </c>
      <c r="C37" s="33">
        <v>47</v>
      </c>
      <c r="D37" s="26" t="s">
        <v>194</v>
      </c>
      <c r="E37" s="34">
        <v>2000</v>
      </c>
      <c r="F37" s="34">
        <v>0</v>
      </c>
      <c r="G37" s="55">
        <f t="shared" si="1"/>
        <v>2000</v>
      </c>
    </row>
    <row r="38" spans="1:7" ht="25.5">
      <c r="A38" s="54" t="s">
        <v>50</v>
      </c>
      <c r="B38" s="32" t="s">
        <v>51</v>
      </c>
      <c r="C38" s="33">
        <v>51</v>
      </c>
      <c r="D38" s="26" t="s">
        <v>202</v>
      </c>
      <c r="E38" s="34">
        <v>4000</v>
      </c>
      <c r="F38" s="34">
        <v>0</v>
      </c>
      <c r="G38" s="55">
        <f t="shared" si="1"/>
        <v>4000</v>
      </c>
    </row>
    <row r="39" spans="1:7" ht="25.5">
      <c r="A39" s="54" t="s">
        <v>50</v>
      </c>
      <c r="B39" s="32" t="s">
        <v>51</v>
      </c>
      <c r="C39" s="33">
        <v>12</v>
      </c>
      <c r="D39" s="26" t="str">
        <f>LOOKUP(C39,'KATALOG IZVORA FINANCIRANJA'!$A$2:$B$41)</f>
        <v>Decentralizirana funckija - osnovno školstvo</v>
      </c>
      <c r="E39" s="34">
        <v>7000</v>
      </c>
      <c r="F39" s="34">
        <v>9745.5</v>
      </c>
      <c r="G39" s="55">
        <f t="shared" si="1"/>
        <v>16745.5</v>
      </c>
    </row>
    <row r="40" spans="1:7" ht="25.5">
      <c r="A40" s="56">
        <v>32322</v>
      </c>
      <c r="B40" s="32" t="s">
        <v>263</v>
      </c>
      <c r="C40" s="33">
        <v>21</v>
      </c>
      <c r="D40" s="26" t="s">
        <v>184</v>
      </c>
      <c r="E40" s="34">
        <v>35000</v>
      </c>
      <c r="F40" s="34">
        <v>30000</v>
      </c>
      <c r="G40" s="55">
        <f t="shared" si="1"/>
        <v>65000</v>
      </c>
    </row>
    <row r="41" spans="1:7" ht="25.5">
      <c r="A41" s="56">
        <v>32322</v>
      </c>
      <c r="B41" s="32" t="s">
        <v>263</v>
      </c>
      <c r="C41" s="33">
        <v>12</v>
      </c>
      <c r="D41" s="26" t="str">
        <f>LOOKUP(C41,'KATALOG IZVORA FINANCIRANJA'!$A$2:$B$41)</f>
        <v>Decentralizirana funckija - osnovno školstvo</v>
      </c>
      <c r="E41" s="34">
        <v>14000</v>
      </c>
      <c r="F41" s="34">
        <v>0</v>
      </c>
      <c r="G41" s="55">
        <f t="shared" si="1"/>
        <v>14000</v>
      </c>
    </row>
    <row r="42" spans="1:7" ht="25.5">
      <c r="A42" s="54" t="s">
        <v>52</v>
      </c>
      <c r="B42" s="32" t="s">
        <v>53</v>
      </c>
      <c r="C42" s="33">
        <v>21</v>
      </c>
      <c r="D42" s="26" t="str">
        <f>LOOKUP(C42,'KATALOG IZVORA FINANCIRANJA'!$A$2:$B$41)</f>
        <v>Vlastiti prihodi proračunskih korisnika</v>
      </c>
      <c r="E42" s="34">
        <v>8000</v>
      </c>
      <c r="F42" s="34">
        <v>-5850</v>
      </c>
      <c r="G42" s="55">
        <f t="shared" si="1"/>
        <v>2150</v>
      </c>
    </row>
    <row r="43" spans="1:7">
      <c r="A43" s="54" t="s">
        <v>54</v>
      </c>
      <c r="B43" s="32" t="s">
        <v>55</v>
      </c>
      <c r="C43" s="33">
        <v>21</v>
      </c>
      <c r="D43" s="26" t="str">
        <f>LOOKUP(C43,'KATALOG IZVORA FINANCIRANJA'!$A$2:$B$41)</f>
        <v>Vlastiti prihodi proračunskih korisnika</v>
      </c>
      <c r="E43" s="34">
        <v>10000</v>
      </c>
      <c r="F43" s="34">
        <v>-6000</v>
      </c>
      <c r="G43" s="55">
        <f t="shared" si="1"/>
        <v>4000</v>
      </c>
    </row>
    <row r="44" spans="1:7">
      <c r="A44" s="54" t="s">
        <v>54</v>
      </c>
      <c r="B44" s="32" t="s">
        <v>55</v>
      </c>
      <c r="C44" s="33">
        <v>12</v>
      </c>
      <c r="D44" s="26" t="str">
        <f>LOOKUP(C44,'KATALOG IZVORA FINANCIRANJA'!$A$2:$B$41)</f>
        <v>Decentralizirana funckija - osnovno školstvo</v>
      </c>
      <c r="E44" s="34">
        <v>6066.95</v>
      </c>
      <c r="F44" s="34">
        <v>8125</v>
      </c>
      <c r="G44" s="55">
        <f t="shared" si="1"/>
        <v>14191.95</v>
      </c>
    </row>
    <row r="45" spans="1:7">
      <c r="A45" s="50" t="s">
        <v>56</v>
      </c>
      <c r="B45" s="26" t="s">
        <v>57</v>
      </c>
      <c r="C45" s="27"/>
      <c r="D45" s="28"/>
      <c r="E45" s="29">
        <v>1074633.05</v>
      </c>
      <c r="F45" s="29">
        <v>29239.24</v>
      </c>
      <c r="G45" s="51">
        <v>1103872.29</v>
      </c>
    </row>
    <row r="46" spans="1:7">
      <c r="A46" s="52">
        <v>31111</v>
      </c>
      <c r="B46" s="26" t="s">
        <v>264</v>
      </c>
      <c r="C46" s="27">
        <v>21</v>
      </c>
      <c r="D46" s="30" t="s">
        <v>184</v>
      </c>
      <c r="E46" s="31">
        <v>0</v>
      </c>
      <c r="F46" s="31">
        <v>4492.03</v>
      </c>
      <c r="G46" s="53">
        <f t="shared" ref="G46:G77" si="2">SUM(E46:F46)</f>
        <v>4492.03</v>
      </c>
    </row>
    <row r="47" spans="1:7">
      <c r="A47" s="54" t="s">
        <v>58</v>
      </c>
      <c r="B47" s="32" t="s">
        <v>59</v>
      </c>
      <c r="C47" s="33">
        <v>21</v>
      </c>
      <c r="D47" s="26" t="str">
        <f>LOOKUP(C47,'KATALOG IZVORA FINANCIRANJA'!$A$2:$B$41)</f>
        <v>Vlastiti prihodi proračunskih korisnika</v>
      </c>
      <c r="E47" s="34">
        <v>7000</v>
      </c>
      <c r="F47" s="34">
        <v>-4000</v>
      </c>
      <c r="G47" s="55">
        <f t="shared" si="2"/>
        <v>3000</v>
      </c>
    </row>
    <row r="48" spans="1:7">
      <c r="A48" s="54" t="s">
        <v>58</v>
      </c>
      <c r="B48" s="32" t="s">
        <v>59</v>
      </c>
      <c r="C48" s="33">
        <v>12</v>
      </c>
      <c r="D48" s="26" t="str">
        <f>LOOKUP(C48,'KATALOG IZVORA FINANCIRANJA'!$A$2:$B$41)</f>
        <v>Decentralizirana funckija - osnovno školstvo</v>
      </c>
      <c r="E48" s="34">
        <v>9645.2800000000007</v>
      </c>
      <c r="F48" s="34">
        <v>0</v>
      </c>
      <c r="G48" s="55">
        <f t="shared" si="2"/>
        <v>9645.2800000000007</v>
      </c>
    </row>
    <row r="49" spans="1:7">
      <c r="A49" s="54" t="s">
        <v>60</v>
      </c>
      <c r="B49" s="32" t="s">
        <v>61</v>
      </c>
      <c r="C49" s="33">
        <v>21</v>
      </c>
      <c r="D49" s="26" t="str">
        <f>LOOKUP(C49,'KATALOG IZVORA FINANCIRANJA'!$A$2:$B$41)</f>
        <v>Vlastiti prihodi proračunskih korisnika</v>
      </c>
      <c r="E49" s="34">
        <v>6000</v>
      </c>
      <c r="F49" s="34">
        <v>-4650</v>
      </c>
      <c r="G49" s="55">
        <f t="shared" si="2"/>
        <v>1350</v>
      </c>
    </row>
    <row r="50" spans="1:7">
      <c r="A50" s="54" t="s">
        <v>62</v>
      </c>
      <c r="B50" s="32" t="s">
        <v>63</v>
      </c>
      <c r="C50" s="33">
        <v>21</v>
      </c>
      <c r="D50" s="26" t="str">
        <f>LOOKUP(C50,'KATALOG IZVORA FINANCIRANJA'!$A$2:$B$41)</f>
        <v>Vlastiti prihodi proračunskih korisnika</v>
      </c>
      <c r="E50" s="34">
        <v>4000</v>
      </c>
      <c r="F50" s="34">
        <v>-4000</v>
      </c>
      <c r="G50" s="55">
        <f t="shared" si="2"/>
        <v>0</v>
      </c>
    </row>
    <row r="51" spans="1:7">
      <c r="A51" s="54" t="s">
        <v>62</v>
      </c>
      <c r="B51" s="32" t="s">
        <v>63</v>
      </c>
      <c r="C51" s="33">
        <v>12</v>
      </c>
      <c r="D51" s="26" t="str">
        <f>LOOKUP(C51,'KATALOG IZVORA FINANCIRANJA'!$A$2:$B$41)</f>
        <v>Decentralizirana funckija - osnovno školstvo</v>
      </c>
      <c r="E51" s="34">
        <v>8518</v>
      </c>
      <c r="F51" s="34">
        <v>0</v>
      </c>
      <c r="G51" s="55">
        <f t="shared" si="2"/>
        <v>8518</v>
      </c>
    </row>
    <row r="52" spans="1:7">
      <c r="A52" s="54" t="s">
        <v>64</v>
      </c>
      <c r="B52" s="32" t="s">
        <v>65</v>
      </c>
      <c r="C52" s="33">
        <v>21</v>
      </c>
      <c r="D52" s="26" t="str">
        <f>LOOKUP(C52,'KATALOG IZVORA FINANCIRANJA'!$A$2:$B$41)</f>
        <v>Vlastiti prihodi proračunskih korisnika</v>
      </c>
      <c r="E52" s="34">
        <v>5000</v>
      </c>
      <c r="F52" s="34">
        <v>-4650</v>
      </c>
      <c r="G52" s="55">
        <f t="shared" si="2"/>
        <v>350</v>
      </c>
    </row>
    <row r="53" spans="1:7">
      <c r="A53" s="54" t="s">
        <v>66</v>
      </c>
      <c r="B53" s="32" t="s">
        <v>67</v>
      </c>
      <c r="C53" s="33">
        <v>21</v>
      </c>
      <c r="D53" s="26" t="str">
        <f>LOOKUP(C53,'KATALOG IZVORA FINANCIRANJA'!$A$2:$B$41)</f>
        <v>Vlastiti prihodi proračunskih korisnika</v>
      </c>
      <c r="E53" s="34">
        <v>3000</v>
      </c>
      <c r="F53" s="34">
        <v>2000</v>
      </c>
      <c r="G53" s="55">
        <f t="shared" si="2"/>
        <v>5000</v>
      </c>
    </row>
    <row r="54" spans="1:7">
      <c r="A54" s="54" t="s">
        <v>66</v>
      </c>
      <c r="B54" s="32" t="s">
        <v>67</v>
      </c>
      <c r="C54" s="33">
        <v>12</v>
      </c>
      <c r="D54" s="26" t="str">
        <f>LOOKUP(C54,'KATALOG IZVORA FINANCIRANJA'!$A$2:$B$41)</f>
        <v>Decentralizirana funckija - osnovno školstvo</v>
      </c>
      <c r="E54" s="34">
        <v>982</v>
      </c>
      <c r="F54" s="34">
        <v>0</v>
      </c>
      <c r="G54" s="55">
        <f t="shared" si="2"/>
        <v>982</v>
      </c>
    </row>
    <row r="55" spans="1:7">
      <c r="A55" s="54" t="s">
        <v>68</v>
      </c>
      <c r="B55" s="32" t="s">
        <v>69</v>
      </c>
      <c r="C55" s="33">
        <v>21</v>
      </c>
      <c r="D55" s="26" t="str">
        <f>LOOKUP(C55,'KATALOG IZVORA FINANCIRANJA'!$A$2:$B$41)</f>
        <v>Vlastiti prihodi proračunskih korisnika</v>
      </c>
      <c r="E55" s="34">
        <v>2000</v>
      </c>
      <c r="F55" s="34">
        <v>-1700</v>
      </c>
      <c r="G55" s="55">
        <f t="shared" si="2"/>
        <v>300</v>
      </c>
    </row>
    <row r="56" spans="1:7">
      <c r="A56" s="56">
        <v>32121</v>
      </c>
      <c r="B56" s="32" t="s">
        <v>267</v>
      </c>
      <c r="C56" s="33">
        <v>47</v>
      </c>
      <c r="D56" s="26" t="s">
        <v>194</v>
      </c>
      <c r="E56" s="34">
        <v>8400</v>
      </c>
      <c r="F56" s="34">
        <v>-1043.49</v>
      </c>
      <c r="G56" s="55">
        <f t="shared" si="2"/>
        <v>7356.51</v>
      </c>
    </row>
    <row r="57" spans="1:7">
      <c r="A57" s="56">
        <v>32121</v>
      </c>
      <c r="B57" s="32" t="s">
        <v>267</v>
      </c>
      <c r="C57" s="33">
        <v>42</v>
      </c>
      <c r="D57" s="26" t="str">
        <f>LOOKUP(C57,'KATALOG IZVORA FINANCIRANJA'!$A$2:$B$41)</f>
        <v>Tekuće pomoći iz županijskog proračuna</v>
      </c>
      <c r="E57" s="34">
        <v>0</v>
      </c>
      <c r="F57" s="34">
        <v>49606.879999999997</v>
      </c>
      <c r="G57" s="55">
        <f t="shared" si="2"/>
        <v>49606.879999999997</v>
      </c>
    </row>
    <row r="58" spans="1:7">
      <c r="A58" s="56">
        <v>32121</v>
      </c>
      <c r="B58" s="32" t="s">
        <v>267</v>
      </c>
      <c r="C58" s="33">
        <v>12</v>
      </c>
      <c r="D58" s="26" t="str">
        <f>LOOKUP(C58,'KATALOG IZVORA FINANCIRANJA'!$A$2:$B$41)</f>
        <v>Decentralizirana funckija - osnovno školstvo</v>
      </c>
      <c r="E58" s="34">
        <v>388933.05</v>
      </c>
      <c r="F58" s="34">
        <v>-89867.68</v>
      </c>
      <c r="G58" s="55">
        <f t="shared" si="2"/>
        <v>299065.37</v>
      </c>
    </row>
    <row r="59" spans="1:7">
      <c r="A59" s="54" t="s">
        <v>72</v>
      </c>
      <c r="B59" s="32" t="s">
        <v>73</v>
      </c>
      <c r="C59" s="33">
        <v>21</v>
      </c>
      <c r="D59" s="26" t="str">
        <f>LOOKUP(C59,'KATALOG IZVORA FINANCIRANJA'!$A$2:$B$41)</f>
        <v>Vlastiti prihodi proračunskih korisnika</v>
      </c>
      <c r="E59" s="34">
        <v>3000</v>
      </c>
      <c r="F59" s="34">
        <v>0</v>
      </c>
      <c r="G59" s="55">
        <f t="shared" si="2"/>
        <v>3000</v>
      </c>
    </row>
    <row r="60" spans="1:7">
      <c r="A60" s="54" t="s">
        <v>72</v>
      </c>
      <c r="B60" s="32" t="s">
        <v>73</v>
      </c>
      <c r="C60" s="33">
        <v>12</v>
      </c>
      <c r="D60" s="26" t="str">
        <f>LOOKUP(C60,'KATALOG IZVORA FINANCIRANJA'!$A$2:$B$41)</f>
        <v>Decentralizirana funckija - osnovno školstvo</v>
      </c>
      <c r="E60" s="34">
        <v>1551</v>
      </c>
      <c r="F60" s="34">
        <v>0</v>
      </c>
      <c r="G60" s="55">
        <f t="shared" si="2"/>
        <v>1551</v>
      </c>
    </row>
    <row r="61" spans="1:7">
      <c r="A61" s="56">
        <v>32132</v>
      </c>
      <c r="B61" s="32" t="s">
        <v>244</v>
      </c>
      <c r="C61" s="33">
        <v>12</v>
      </c>
      <c r="D61" s="26" t="str">
        <f>LOOKUP(C61,'KATALOG IZVORA FINANCIRANJA'!$A$2:$B$41)</f>
        <v>Decentralizirana funckija - osnovno školstvo</v>
      </c>
      <c r="E61" s="34">
        <v>0</v>
      </c>
      <c r="F61" s="34">
        <v>21750</v>
      </c>
      <c r="G61" s="55">
        <f t="shared" si="2"/>
        <v>21750</v>
      </c>
    </row>
    <row r="62" spans="1:7" ht="25.5">
      <c r="A62" s="54" t="s">
        <v>74</v>
      </c>
      <c r="B62" s="32" t="s">
        <v>75</v>
      </c>
      <c r="C62" s="33">
        <v>21</v>
      </c>
      <c r="D62" s="26" t="str">
        <f>LOOKUP(C62,'KATALOG IZVORA FINANCIRANJA'!$A$2:$B$41)</f>
        <v>Vlastiti prihodi proračunskih korisnika</v>
      </c>
      <c r="E62" s="34">
        <v>3000</v>
      </c>
      <c r="F62" s="34">
        <v>-3000</v>
      </c>
      <c r="G62" s="55">
        <f t="shared" si="2"/>
        <v>0</v>
      </c>
    </row>
    <row r="63" spans="1:7">
      <c r="A63" s="54" t="s">
        <v>76</v>
      </c>
      <c r="B63" s="32" t="s">
        <v>77</v>
      </c>
      <c r="C63" s="33">
        <v>21</v>
      </c>
      <c r="D63" s="26" t="str">
        <f>LOOKUP(C63,'KATALOG IZVORA FINANCIRANJA'!$A$2:$B$41)</f>
        <v>Vlastiti prihodi proračunskih korisnika</v>
      </c>
      <c r="E63" s="34">
        <v>2000</v>
      </c>
      <c r="F63" s="34">
        <v>8000</v>
      </c>
      <c r="G63" s="55">
        <f t="shared" si="2"/>
        <v>10000</v>
      </c>
    </row>
    <row r="64" spans="1:7">
      <c r="A64" s="54" t="s">
        <v>76</v>
      </c>
      <c r="B64" s="32" t="s">
        <v>77</v>
      </c>
      <c r="C64" s="33">
        <v>12</v>
      </c>
      <c r="D64" s="26" t="str">
        <f>LOOKUP(C64,'KATALOG IZVORA FINANCIRANJA'!$A$2:$B$41)</f>
        <v>Decentralizirana funckija - osnovno školstvo</v>
      </c>
      <c r="E64" s="34">
        <v>8000</v>
      </c>
      <c r="F64" s="34">
        <v>2619.64</v>
      </c>
      <c r="G64" s="55">
        <f t="shared" si="2"/>
        <v>10619.64</v>
      </c>
    </row>
    <row r="65" spans="1:7" ht="12" customHeight="1">
      <c r="A65" s="54" t="s">
        <v>78</v>
      </c>
      <c r="B65" s="32" t="s">
        <v>79</v>
      </c>
      <c r="C65" s="33">
        <v>21</v>
      </c>
      <c r="D65" s="26" t="str">
        <f>LOOKUP(C65,'KATALOG IZVORA FINANCIRANJA'!$A$2:$B$41)</f>
        <v>Vlastiti prihodi proračunskih korisnika</v>
      </c>
      <c r="E65" s="34">
        <v>4000</v>
      </c>
      <c r="F65" s="34">
        <v>-2702</v>
      </c>
      <c r="G65" s="55">
        <f t="shared" si="2"/>
        <v>1298</v>
      </c>
    </row>
    <row r="66" spans="1:7" ht="12" customHeight="1">
      <c r="A66" s="54" t="s">
        <v>78</v>
      </c>
      <c r="B66" s="32" t="s">
        <v>79</v>
      </c>
      <c r="C66" s="33">
        <v>12</v>
      </c>
      <c r="D66" s="26" t="str">
        <f>LOOKUP(C66,'KATALOG IZVORA FINANCIRANJA'!$A$2:$B$41)</f>
        <v>Decentralizirana funckija - osnovno školstvo</v>
      </c>
      <c r="E66" s="34">
        <v>3949.15</v>
      </c>
      <c r="F66" s="34">
        <v>0</v>
      </c>
      <c r="G66" s="55">
        <f t="shared" si="2"/>
        <v>3949.15</v>
      </c>
    </row>
    <row r="67" spans="1:7">
      <c r="A67" s="54" t="s">
        <v>80</v>
      </c>
      <c r="B67" s="32" t="s">
        <v>81</v>
      </c>
      <c r="C67" s="33">
        <v>21</v>
      </c>
      <c r="D67" s="26" t="str">
        <f>LOOKUP(C67,'KATALOG IZVORA FINANCIRANJA'!$A$2:$B$41)</f>
        <v>Vlastiti prihodi proračunskih korisnika</v>
      </c>
      <c r="E67" s="34">
        <v>3000</v>
      </c>
      <c r="F67" s="34">
        <v>0</v>
      </c>
      <c r="G67" s="55">
        <f t="shared" si="2"/>
        <v>3000</v>
      </c>
    </row>
    <row r="68" spans="1:7">
      <c r="A68" s="54" t="s">
        <v>80</v>
      </c>
      <c r="B68" s="32" t="s">
        <v>81</v>
      </c>
      <c r="C68" s="33">
        <v>12</v>
      </c>
      <c r="D68" s="26" t="str">
        <f>LOOKUP(C68,'KATALOG IZVORA FINANCIRANJA'!$A$2:$B$41)</f>
        <v>Decentralizirana funckija - osnovno školstvo</v>
      </c>
      <c r="E68" s="34">
        <v>3000</v>
      </c>
      <c r="F68" s="34">
        <v>0</v>
      </c>
      <c r="G68" s="55">
        <f t="shared" si="2"/>
        <v>3000</v>
      </c>
    </row>
    <row r="69" spans="1:7">
      <c r="A69" s="54" t="s">
        <v>82</v>
      </c>
      <c r="B69" s="32" t="s">
        <v>83</v>
      </c>
      <c r="C69" s="33">
        <v>21</v>
      </c>
      <c r="D69" s="26" t="str">
        <f>LOOKUP(C69,'KATALOG IZVORA FINANCIRANJA'!$A$2:$B$41)</f>
        <v>Vlastiti prihodi proračunskih korisnika</v>
      </c>
      <c r="E69" s="34">
        <v>3000</v>
      </c>
      <c r="F69" s="34">
        <v>2000</v>
      </c>
      <c r="G69" s="55">
        <f t="shared" si="2"/>
        <v>5000</v>
      </c>
    </row>
    <row r="70" spans="1:7">
      <c r="A70" s="54" t="s">
        <v>82</v>
      </c>
      <c r="B70" s="32" t="s">
        <v>83</v>
      </c>
      <c r="C70" s="33">
        <v>12</v>
      </c>
      <c r="D70" s="26" t="str">
        <f>LOOKUP(C70,'KATALOG IZVORA FINANCIRANJA'!$A$2:$B$41)</f>
        <v>Decentralizirana funckija - osnovno školstvo</v>
      </c>
      <c r="E70" s="34">
        <v>6000</v>
      </c>
      <c r="F70" s="34">
        <v>0</v>
      </c>
      <c r="G70" s="55">
        <f t="shared" si="2"/>
        <v>6000</v>
      </c>
    </row>
    <row r="71" spans="1:7">
      <c r="A71" s="54" t="s">
        <v>84</v>
      </c>
      <c r="B71" s="32" t="s">
        <v>85</v>
      </c>
      <c r="C71" s="33">
        <v>21</v>
      </c>
      <c r="D71" s="26" t="str">
        <f>LOOKUP(C71,'KATALOG IZVORA FINANCIRANJA'!$A$2:$B$41)</f>
        <v>Vlastiti prihodi proračunskih korisnika</v>
      </c>
      <c r="E71" s="34">
        <v>3000</v>
      </c>
      <c r="F71" s="34">
        <v>-500</v>
      </c>
      <c r="G71" s="55">
        <f t="shared" si="2"/>
        <v>2500</v>
      </c>
    </row>
    <row r="72" spans="1:7">
      <c r="A72" s="54" t="s">
        <v>84</v>
      </c>
      <c r="B72" s="32" t="s">
        <v>85</v>
      </c>
      <c r="C72" s="33">
        <v>12</v>
      </c>
      <c r="D72" s="26" t="str">
        <f>LOOKUP(C72,'KATALOG IZVORA FINANCIRANJA'!$A$2:$B$41)</f>
        <v>Decentralizirana funckija - osnovno školstvo</v>
      </c>
      <c r="E72" s="34">
        <v>4000</v>
      </c>
      <c r="F72" s="34">
        <v>0</v>
      </c>
      <c r="G72" s="55">
        <f t="shared" si="2"/>
        <v>4000</v>
      </c>
    </row>
    <row r="73" spans="1:7">
      <c r="A73" s="54" t="s">
        <v>86</v>
      </c>
      <c r="B73" s="32" t="s">
        <v>87</v>
      </c>
      <c r="C73" s="33">
        <v>21</v>
      </c>
      <c r="D73" s="26" t="str">
        <f>LOOKUP(C73,'KATALOG IZVORA FINANCIRANJA'!$A$2:$B$41)</f>
        <v>Vlastiti prihodi proračunskih korisnika</v>
      </c>
      <c r="E73" s="34">
        <v>3000</v>
      </c>
      <c r="F73" s="34">
        <v>9969.02</v>
      </c>
      <c r="G73" s="55">
        <f t="shared" si="2"/>
        <v>12969.02</v>
      </c>
    </row>
    <row r="74" spans="1:7">
      <c r="A74" s="54" t="s">
        <v>88</v>
      </c>
      <c r="B74" s="32" t="s">
        <v>89</v>
      </c>
      <c r="C74" s="33">
        <v>21</v>
      </c>
      <c r="D74" s="26" t="str">
        <f>LOOKUP(C74,'KATALOG IZVORA FINANCIRANJA'!$A$2:$B$41)</f>
        <v>Vlastiti prihodi proračunskih korisnika</v>
      </c>
      <c r="E74" s="34">
        <v>7000</v>
      </c>
      <c r="F74" s="34">
        <v>25000</v>
      </c>
      <c r="G74" s="55">
        <f t="shared" si="2"/>
        <v>32000</v>
      </c>
    </row>
    <row r="75" spans="1:7">
      <c r="A75" s="54" t="s">
        <v>88</v>
      </c>
      <c r="B75" s="32" t="s">
        <v>89</v>
      </c>
      <c r="C75" s="33">
        <v>12</v>
      </c>
      <c r="D75" s="26" t="str">
        <f>LOOKUP(C75,'KATALOG IZVORA FINANCIRANJA'!$A$2:$B$41)</f>
        <v>Decentralizirana funckija - osnovno školstvo</v>
      </c>
      <c r="E75" s="34">
        <v>4000</v>
      </c>
      <c r="F75" s="34">
        <v>0</v>
      </c>
      <c r="G75" s="55">
        <f t="shared" si="2"/>
        <v>4000</v>
      </c>
    </row>
    <row r="76" spans="1:7">
      <c r="A76" s="54" t="s">
        <v>90</v>
      </c>
      <c r="B76" s="32" t="s">
        <v>91</v>
      </c>
      <c r="C76" s="33">
        <v>21</v>
      </c>
      <c r="D76" s="26" t="str">
        <f>LOOKUP(C76,'KATALOG IZVORA FINANCIRANJA'!$A$2:$B$41)</f>
        <v>Vlastiti prihodi proračunskih korisnika</v>
      </c>
      <c r="E76" s="34">
        <v>4000</v>
      </c>
      <c r="F76" s="34">
        <v>-1500</v>
      </c>
      <c r="G76" s="55">
        <f t="shared" si="2"/>
        <v>2500</v>
      </c>
    </row>
    <row r="77" spans="1:7">
      <c r="A77" s="54" t="s">
        <v>90</v>
      </c>
      <c r="B77" s="32" t="s">
        <v>91</v>
      </c>
      <c r="C77" s="33">
        <v>12</v>
      </c>
      <c r="D77" s="26" t="str">
        <f>LOOKUP(C77,'KATALOG IZVORA FINANCIRANJA'!$A$2:$B$41)</f>
        <v>Decentralizirana funckija - osnovno školstvo</v>
      </c>
      <c r="E77" s="34">
        <v>15000</v>
      </c>
      <c r="F77" s="34">
        <v>-6619.34</v>
      </c>
      <c r="G77" s="55">
        <f t="shared" si="2"/>
        <v>8380.66</v>
      </c>
    </row>
    <row r="78" spans="1:7">
      <c r="A78" s="54" t="s">
        <v>92</v>
      </c>
      <c r="B78" s="32" t="s">
        <v>93</v>
      </c>
      <c r="C78" s="33">
        <v>21</v>
      </c>
      <c r="D78" s="26" t="str">
        <f>LOOKUP(C78,'KATALOG IZVORA FINANCIRANJA'!$A$2:$B$41)</f>
        <v>Vlastiti prihodi proračunskih korisnika</v>
      </c>
      <c r="E78" s="34">
        <v>10000</v>
      </c>
      <c r="F78" s="34">
        <v>4000</v>
      </c>
      <c r="G78" s="55">
        <f t="shared" ref="G78:G109" si="3">SUM(E78:F78)</f>
        <v>14000</v>
      </c>
    </row>
    <row r="79" spans="1:7">
      <c r="A79" s="54" t="s">
        <v>94</v>
      </c>
      <c r="B79" s="32" t="s">
        <v>95</v>
      </c>
      <c r="C79" s="33">
        <v>21</v>
      </c>
      <c r="D79" s="26" t="str">
        <f>LOOKUP(C79,'KATALOG IZVORA FINANCIRANJA'!$A$2:$B$41)</f>
        <v>Vlastiti prihodi proračunskih korisnika</v>
      </c>
      <c r="E79" s="34">
        <v>2000</v>
      </c>
      <c r="F79" s="34">
        <v>4000</v>
      </c>
      <c r="G79" s="55">
        <f t="shared" si="3"/>
        <v>6000</v>
      </c>
    </row>
    <row r="80" spans="1:7">
      <c r="A80" s="54" t="s">
        <v>94</v>
      </c>
      <c r="B80" s="32" t="s">
        <v>95</v>
      </c>
      <c r="C80" s="33">
        <v>12</v>
      </c>
      <c r="D80" s="26" t="str">
        <f>LOOKUP(C80,'KATALOG IZVORA FINANCIRANJA'!$A$2:$B$41)</f>
        <v>Decentralizirana funckija - osnovno školstvo</v>
      </c>
      <c r="E80" s="34">
        <v>0</v>
      </c>
      <c r="F80" s="34">
        <v>3708.03</v>
      </c>
      <c r="G80" s="55">
        <f t="shared" si="3"/>
        <v>3708.03</v>
      </c>
    </row>
    <row r="81" spans="1:7">
      <c r="A81" s="54" t="s">
        <v>96</v>
      </c>
      <c r="B81" s="32" t="s">
        <v>97</v>
      </c>
      <c r="C81" s="33">
        <v>21</v>
      </c>
      <c r="D81" s="26" t="str">
        <f>LOOKUP(C81,'KATALOG IZVORA FINANCIRANJA'!$A$2:$B$41)</f>
        <v>Vlastiti prihodi proračunskih korisnika</v>
      </c>
      <c r="E81" s="34">
        <v>6000</v>
      </c>
      <c r="F81" s="34">
        <v>0</v>
      </c>
      <c r="G81" s="55">
        <f t="shared" si="3"/>
        <v>6000</v>
      </c>
    </row>
    <row r="82" spans="1:7">
      <c r="A82" s="54" t="s">
        <v>96</v>
      </c>
      <c r="B82" s="32" t="s">
        <v>97</v>
      </c>
      <c r="C82" s="33">
        <v>12</v>
      </c>
      <c r="D82" s="26" t="str">
        <f>LOOKUP(C82,'KATALOG IZVORA FINANCIRANJA'!$A$2:$B$41)</f>
        <v>Decentralizirana funckija - osnovno školstvo</v>
      </c>
      <c r="E82" s="34">
        <v>15000</v>
      </c>
      <c r="F82" s="34">
        <v>0</v>
      </c>
      <c r="G82" s="55">
        <f t="shared" si="3"/>
        <v>15000</v>
      </c>
    </row>
    <row r="83" spans="1:7">
      <c r="A83" s="54" t="s">
        <v>98</v>
      </c>
      <c r="B83" s="32" t="s">
        <v>99</v>
      </c>
      <c r="C83" s="33">
        <v>21</v>
      </c>
      <c r="D83" s="26" t="str">
        <f>LOOKUP(C83,'KATALOG IZVORA FINANCIRANJA'!$A$2:$B$41)</f>
        <v>Vlastiti prihodi proračunskih korisnika</v>
      </c>
      <c r="E83" s="34">
        <v>3000</v>
      </c>
      <c r="F83" s="34">
        <v>-2000</v>
      </c>
      <c r="G83" s="55">
        <f t="shared" si="3"/>
        <v>1000</v>
      </c>
    </row>
    <row r="84" spans="1:7">
      <c r="A84" s="54" t="s">
        <v>98</v>
      </c>
      <c r="B84" s="32" t="s">
        <v>99</v>
      </c>
      <c r="C84" s="33">
        <v>12</v>
      </c>
      <c r="D84" s="26" t="str">
        <f>LOOKUP(C84,'KATALOG IZVORA FINANCIRANJA'!$A$2:$B$41)</f>
        <v>Decentralizirana funckija - osnovno školstvo</v>
      </c>
      <c r="E84" s="34">
        <v>6000</v>
      </c>
      <c r="F84" s="34">
        <v>0</v>
      </c>
      <c r="G84" s="55">
        <f t="shared" si="3"/>
        <v>6000</v>
      </c>
    </row>
    <row r="85" spans="1:7">
      <c r="A85" s="54" t="s">
        <v>100</v>
      </c>
      <c r="B85" s="32" t="s">
        <v>101</v>
      </c>
      <c r="C85" s="33">
        <v>21</v>
      </c>
      <c r="D85" s="26" t="str">
        <f>LOOKUP(C85,'KATALOG IZVORA FINANCIRANJA'!$A$2:$B$41)</f>
        <v>Vlastiti prihodi proračunskih korisnika</v>
      </c>
      <c r="E85" s="34">
        <v>3000</v>
      </c>
      <c r="F85" s="34">
        <v>-3000</v>
      </c>
      <c r="G85" s="55">
        <f t="shared" si="3"/>
        <v>0</v>
      </c>
    </row>
    <row r="86" spans="1:7">
      <c r="A86" s="54" t="s">
        <v>102</v>
      </c>
      <c r="B86" s="32" t="s">
        <v>103</v>
      </c>
      <c r="C86" s="33">
        <v>21</v>
      </c>
      <c r="D86" s="26" t="str">
        <f>LOOKUP(C86,'KATALOG IZVORA FINANCIRANJA'!$A$2:$B$41)</f>
        <v>Vlastiti prihodi proračunskih korisnika</v>
      </c>
      <c r="E86" s="34">
        <v>6000</v>
      </c>
      <c r="F86" s="34">
        <v>-3000</v>
      </c>
      <c r="G86" s="55">
        <f t="shared" si="3"/>
        <v>3000</v>
      </c>
    </row>
    <row r="87" spans="1:7">
      <c r="A87" s="54" t="s">
        <v>102</v>
      </c>
      <c r="B87" s="32" t="s">
        <v>103</v>
      </c>
      <c r="C87" s="33">
        <v>12</v>
      </c>
      <c r="D87" s="26" t="str">
        <f>LOOKUP(C87,'KATALOG IZVORA FINANCIRANJA'!$A$2:$B$41)</f>
        <v>Decentralizirana funckija - osnovno školstvo</v>
      </c>
      <c r="E87" s="34">
        <v>12290</v>
      </c>
      <c r="F87" s="34">
        <v>10375</v>
      </c>
      <c r="G87" s="55">
        <f t="shared" si="3"/>
        <v>22665</v>
      </c>
    </row>
    <row r="88" spans="1:7">
      <c r="A88" s="54" t="s">
        <v>104</v>
      </c>
      <c r="B88" s="32" t="s">
        <v>105</v>
      </c>
      <c r="C88" s="33">
        <v>21</v>
      </c>
      <c r="D88" s="26" t="str">
        <f>LOOKUP(C88,'KATALOG IZVORA FINANCIRANJA'!$A$2:$B$41)</f>
        <v>Vlastiti prihodi proračunskih korisnika</v>
      </c>
      <c r="E88" s="34">
        <v>5000</v>
      </c>
      <c r="F88" s="34">
        <v>8000</v>
      </c>
      <c r="G88" s="55">
        <f t="shared" si="3"/>
        <v>13000</v>
      </c>
    </row>
    <row r="89" spans="1:7">
      <c r="A89" s="54" t="s">
        <v>104</v>
      </c>
      <c r="B89" s="32" t="s">
        <v>105</v>
      </c>
      <c r="C89" s="33">
        <v>12</v>
      </c>
      <c r="D89" s="26" t="str">
        <f>LOOKUP(C89,'KATALOG IZVORA FINANCIRANJA'!$A$2:$B$41)</f>
        <v>Decentralizirana funckija - osnovno školstvo</v>
      </c>
      <c r="E89" s="34">
        <v>6875</v>
      </c>
      <c r="F89" s="34">
        <v>0</v>
      </c>
      <c r="G89" s="55">
        <f t="shared" si="3"/>
        <v>6875</v>
      </c>
    </row>
    <row r="90" spans="1:7">
      <c r="A90" s="54" t="s">
        <v>106</v>
      </c>
      <c r="B90" s="32" t="s">
        <v>107</v>
      </c>
      <c r="C90" s="33">
        <v>21</v>
      </c>
      <c r="D90" s="26" t="str">
        <f>LOOKUP(C90,'KATALOG IZVORA FINANCIRANJA'!$A$2:$B$41)</f>
        <v>Vlastiti prihodi proračunskih korisnika</v>
      </c>
      <c r="E90" s="34">
        <v>5000</v>
      </c>
      <c r="F90" s="34">
        <v>-4500</v>
      </c>
      <c r="G90" s="55">
        <f t="shared" si="3"/>
        <v>500</v>
      </c>
    </row>
    <row r="91" spans="1:7">
      <c r="A91" s="56">
        <v>32334</v>
      </c>
      <c r="B91" s="32" t="s">
        <v>108</v>
      </c>
      <c r="C91" s="33">
        <v>21</v>
      </c>
      <c r="D91" s="26" t="str">
        <f>LOOKUP(C91,'KATALOG IZVORA FINANCIRANJA'!$A$2:$B$41)</f>
        <v>Vlastiti prihodi proračunskih korisnika</v>
      </c>
      <c r="E91" s="34">
        <v>0</v>
      </c>
      <c r="F91" s="34">
        <v>678.87</v>
      </c>
      <c r="G91" s="55">
        <f t="shared" si="3"/>
        <v>678.87</v>
      </c>
    </row>
    <row r="92" spans="1:7">
      <c r="A92" s="56">
        <v>32334</v>
      </c>
      <c r="B92" s="32" t="s">
        <v>108</v>
      </c>
      <c r="C92" s="33">
        <v>12</v>
      </c>
      <c r="D92" s="26" t="str">
        <f>LOOKUP(C92,'KATALOG IZVORA FINANCIRANJA'!$A$2:$B$41)</f>
        <v>Decentralizirana funckija - osnovno školstvo</v>
      </c>
      <c r="E92" s="34">
        <v>16046.13</v>
      </c>
      <c r="F92" s="34">
        <v>0</v>
      </c>
      <c r="G92" s="55">
        <f t="shared" si="3"/>
        <v>16046.13</v>
      </c>
    </row>
    <row r="93" spans="1:7">
      <c r="A93" s="54" t="s">
        <v>109</v>
      </c>
      <c r="B93" s="32" t="s">
        <v>110</v>
      </c>
      <c r="C93" s="33">
        <v>21</v>
      </c>
      <c r="D93" s="26" t="str">
        <f>LOOKUP(C93,'KATALOG IZVORA FINANCIRANJA'!$A$2:$B$41)</f>
        <v>Vlastiti prihodi proračunskih korisnika</v>
      </c>
      <c r="E93" s="34">
        <v>10000</v>
      </c>
      <c r="F93" s="34">
        <v>500</v>
      </c>
      <c r="G93" s="55">
        <f t="shared" si="3"/>
        <v>10500</v>
      </c>
    </row>
    <row r="94" spans="1:7">
      <c r="A94" s="54" t="s">
        <v>109</v>
      </c>
      <c r="B94" s="32" t="s">
        <v>110</v>
      </c>
      <c r="C94" s="33">
        <v>12</v>
      </c>
      <c r="D94" s="26" t="str">
        <f>LOOKUP(C94,'KATALOG IZVORA FINANCIRANJA'!$A$2:$B$41)</f>
        <v>Decentralizirana funckija - osnovno školstvo</v>
      </c>
      <c r="E94" s="34">
        <v>0</v>
      </c>
      <c r="F94" s="34">
        <v>16625</v>
      </c>
      <c r="G94" s="55">
        <f t="shared" si="3"/>
        <v>16625</v>
      </c>
    </row>
    <row r="95" spans="1:7">
      <c r="A95" s="54" t="s">
        <v>111</v>
      </c>
      <c r="B95" s="32" t="s">
        <v>112</v>
      </c>
      <c r="C95" s="33">
        <v>21</v>
      </c>
      <c r="D95" s="26" t="str">
        <f>LOOKUP(C95,'KATALOG IZVORA FINANCIRANJA'!$A$2:$B$41)</f>
        <v>Vlastiti prihodi proračunskih korisnika</v>
      </c>
      <c r="E95" s="34">
        <v>3000</v>
      </c>
      <c r="F95" s="34">
        <v>1000</v>
      </c>
      <c r="G95" s="55">
        <f t="shared" si="3"/>
        <v>4000</v>
      </c>
    </row>
    <row r="96" spans="1:7">
      <c r="A96" s="54" t="s">
        <v>113</v>
      </c>
      <c r="B96" s="32" t="s">
        <v>114</v>
      </c>
      <c r="C96" s="33">
        <v>21</v>
      </c>
      <c r="D96" s="26" t="str">
        <f>LOOKUP(C96,'KATALOG IZVORA FINANCIRANJA'!$A$2:$B$41)</f>
        <v>Vlastiti prihodi proračunskih korisnika</v>
      </c>
      <c r="E96" s="34">
        <v>3000</v>
      </c>
      <c r="F96" s="34">
        <v>2300</v>
      </c>
      <c r="G96" s="55">
        <f t="shared" si="3"/>
        <v>5300</v>
      </c>
    </row>
    <row r="97" spans="1:7">
      <c r="A97" s="54" t="s">
        <v>113</v>
      </c>
      <c r="B97" s="32" t="s">
        <v>114</v>
      </c>
      <c r="C97" s="33">
        <v>12</v>
      </c>
      <c r="D97" s="26" t="str">
        <f>LOOKUP(C97,'KATALOG IZVORA FINANCIRANJA'!$A$2:$B$41)</f>
        <v>Decentralizirana funckija - osnovno školstvo</v>
      </c>
      <c r="E97" s="34">
        <v>1000</v>
      </c>
      <c r="F97" s="34">
        <v>0</v>
      </c>
      <c r="G97" s="55">
        <f t="shared" si="3"/>
        <v>1000</v>
      </c>
    </row>
    <row r="98" spans="1:7">
      <c r="A98" s="54" t="s">
        <v>115</v>
      </c>
      <c r="B98" s="32" t="s">
        <v>116</v>
      </c>
      <c r="C98" s="33">
        <v>21</v>
      </c>
      <c r="D98" s="26" t="str">
        <f>LOOKUP(C98,'KATALOG IZVORA FINANCIRANJA'!$A$2:$B$41)</f>
        <v>Vlastiti prihodi proračunskih korisnika</v>
      </c>
      <c r="E98" s="34">
        <v>3000</v>
      </c>
      <c r="F98" s="34">
        <v>0</v>
      </c>
      <c r="G98" s="55">
        <f t="shared" si="3"/>
        <v>3000</v>
      </c>
    </row>
    <row r="99" spans="1:7">
      <c r="A99" s="54" t="s">
        <v>115</v>
      </c>
      <c r="B99" s="32" t="s">
        <v>116</v>
      </c>
      <c r="C99" s="33">
        <v>12</v>
      </c>
      <c r="D99" s="26" t="str">
        <f>LOOKUP(C99,'KATALOG IZVORA FINANCIRANJA'!$A$2:$B$41)</f>
        <v>Decentralizirana funckija - osnovno školstvo</v>
      </c>
      <c r="E99" s="34">
        <v>0</v>
      </c>
      <c r="F99" s="34">
        <v>8750</v>
      </c>
      <c r="G99" s="55">
        <f t="shared" si="3"/>
        <v>8750</v>
      </c>
    </row>
    <row r="100" spans="1:7">
      <c r="A100" s="54" t="s">
        <v>117</v>
      </c>
      <c r="B100" s="32" t="s">
        <v>118</v>
      </c>
      <c r="C100" s="33">
        <v>21</v>
      </c>
      <c r="D100" s="26" t="str">
        <f>LOOKUP(C100,'KATALOG IZVORA FINANCIRANJA'!$A$2:$B$41)</f>
        <v>Vlastiti prihodi proračunskih korisnika</v>
      </c>
      <c r="E100" s="34">
        <v>1000</v>
      </c>
      <c r="F100" s="34">
        <v>5943.4</v>
      </c>
      <c r="G100" s="55">
        <f t="shared" si="3"/>
        <v>6943.4</v>
      </c>
    </row>
    <row r="101" spans="1:7">
      <c r="A101" s="54" t="s">
        <v>117</v>
      </c>
      <c r="B101" s="32" t="s">
        <v>118</v>
      </c>
      <c r="C101" s="33">
        <v>12</v>
      </c>
      <c r="D101" s="26" t="str">
        <f>LOOKUP(C101,'KATALOG IZVORA FINANCIRANJA'!$A$2:$B$41)</f>
        <v>Decentralizirana funckija - osnovno školstvo</v>
      </c>
      <c r="E101" s="34">
        <v>2000</v>
      </c>
      <c r="F101" s="34">
        <v>0</v>
      </c>
      <c r="G101" s="55">
        <f t="shared" si="3"/>
        <v>2000</v>
      </c>
    </row>
    <row r="102" spans="1:7">
      <c r="A102" s="56">
        <v>32352</v>
      </c>
      <c r="B102" s="32" t="s">
        <v>224</v>
      </c>
      <c r="C102" s="33">
        <v>21</v>
      </c>
      <c r="D102" s="26" t="s">
        <v>184</v>
      </c>
      <c r="E102" s="34">
        <v>0</v>
      </c>
      <c r="F102" s="34">
        <v>7500</v>
      </c>
      <c r="G102" s="55">
        <f t="shared" si="3"/>
        <v>7500</v>
      </c>
    </row>
    <row r="103" spans="1:7">
      <c r="A103" s="54" t="s">
        <v>119</v>
      </c>
      <c r="B103" s="32" t="s">
        <v>120</v>
      </c>
      <c r="C103" s="33">
        <v>21</v>
      </c>
      <c r="D103" s="26" t="str">
        <f>LOOKUP(C103,'KATALOG IZVORA FINANCIRANJA'!$A$2:$B$41)</f>
        <v>Vlastiti prihodi proračunskih korisnika</v>
      </c>
      <c r="E103" s="34">
        <v>5000</v>
      </c>
      <c r="F103" s="34">
        <v>-5000</v>
      </c>
      <c r="G103" s="55">
        <f t="shared" si="3"/>
        <v>0</v>
      </c>
    </row>
    <row r="104" spans="1:7">
      <c r="A104" s="54" t="s">
        <v>121</v>
      </c>
      <c r="B104" s="32" t="s">
        <v>122</v>
      </c>
      <c r="C104" s="33">
        <v>21</v>
      </c>
      <c r="D104" s="26" t="str">
        <f>LOOKUP(C104,'KATALOG IZVORA FINANCIRANJA'!$A$2:$B$41)</f>
        <v>Vlastiti prihodi proračunskih korisnika</v>
      </c>
      <c r="E104" s="34">
        <v>5000</v>
      </c>
      <c r="F104" s="34">
        <v>-2000</v>
      </c>
      <c r="G104" s="55">
        <f t="shared" si="3"/>
        <v>3000</v>
      </c>
    </row>
    <row r="105" spans="1:7">
      <c r="A105" s="54" t="s">
        <v>121</v>
      </c>
      <c r="B105" s="32" t="s">
        <v>122</v>
      </c>
      <c r="C105" s="33">
        <v>12</v>
      </c>
      <c r="D105" s="26" t="str">
        <f>LOOKUP(C105,'KATALOG IZVORA FINANCIRANJA'!$A$2:$B$41)</f>
        <v>Decentralizirana funckija - osnovno školstvo</v>
      </c>
      <c r="E105" s="34">
        <v>28400</v>
      </c>
      <c r="F105" s="34">
        <v>9.81</v>
      </c>
      <c r="G105" s="55">
        <f t="shared" si="3"/>
        <v>28409.81</v>
      </c>
    </row>
    <row r="106" spans="1:7">
      <c r="A106" s="54" t="s">
        <v>123</v>
      </c>
      <c r="B106" s="32" t="s">
        <v>124</v>
      </c>
      <c r="C106" s="33">
        <v>21</v>
      </c>
      <c r="D106" s="26" t="str">
        <f>LOOKUP(C106,'KATALOG IZVORA FINANCIRANJA'!$A$2:$B$41)</f>
        <v>Vlastiti prihodi proračunskih korisnika</v>
      </c>
      <c r="E106" s="34">
        <v>5000</v>
      </c>
      <c r="F106" s="34">
        <v>-5000</v>
      </c>
      <c r="G106" s="55">
        <f t="shared" si="3"/>
        <v>0</v>
      </c>
    </row>
    <row r="107" spans="1:7">
      <c r="A107" s="54" t="s">
        <v>125</v>
      </c>
      <c r="B107" s="32" t="s">
        <v>126</v>
      </c>
      <c r="C107" s="33">
        <v>21</v>
      </c>
      <c r="D107" s="26" t="str">
        <f>LOOKUP(C107,'KATALOG IZVORA FINANCIRANJA'!$A$2:$B$41)</f>
        <v>Vlastiti prihodi proračunskih korisnika</v>
      </c>
      <c r="E107" s="34">
        <v>2000</v>
      </c>
      <c r="F107" s="34">
        <v>-2000</v>
      </c>
      <c r="G107" s="55">
        <f t="shared" si="3"/>
        <v>0</v>
      </c>
    </row>
    <row r="108" spans="1:7">
      <c r="A108" s="54" t="s">
        <v>125</v>
      </c>
      <c r="B108" s="32" t="s">
        <v>126</v>
      </c>
      <c r="C108" s="33">
        <v>12</v>
      </c>
      <c r="D108" s="26" t="str">
        <f>LOOKUP(C108,'KATALOG IZVORA FINANCIRANJA'!$A$2:$B$41)</f>
        <v>Decentralizirana funckija - osnovno školstvo</v>
      </c>
      <c r="E108" s="34">
        <v>15000</v>
      </c>
      <c r="F108" s="34">
        <v>4000</v>
      </c>
      <c r="G108" s="55">
        <f t="shared" si="3"/>
        <v>19000</v>
      </c>
    </row>
    <row r="109" spans="1:7">
      <c r="A109" s="54" t="s">
        <v>127</v>
      </c>
      <c r="B109" s="32" t="s">
        <v>128</v>
      </c>
      <c r="C109" s="33">
        <v>21</v>
      </c>
      <c r="D109" s="26" t="str">
        <f>LOOKUP(C109,'KATALOG IZVORA FINANCIRANJA'!$A$2:$B$41)</f>
        <v>Vlastiti prihodi proračunskih korisnika</v>
      </c>
      <c r="E109" s="34">
        <v>5000</v>
      </c>
      <c r="F109" s="34">
        <v>-5000</v>
      </c>
      <c r="G109" s="55">
        <f t="shared" si="3"/>
        <v>0</v>
      </c>
    </row>
    <row r="110" spans="1:7">
      <c r="A110" s="54" t="s">
        <v>127</v>
      </c>
      <c r="B110" s="32" t="s">
        <v>128</v>
      </c>
      <c r="C110" s="33">
        <v>12</v>
      </c>
      <c r="D110" s="26" t="str">
        <f>LOOKUP(C110,'KATALOG IZVORA FINANCIRANJA'!$A$2:$B$41)</f>
        <v>Decentralizirana funckija - osnovno školstvo</v>
      </c>
      <c r="E110" s="34">
        <v>6115.67</v>
      </c>
      <c r="F110" s="34">
        <v>0</v>
      </c>
      <c r="G110" s="55">
        <f t="shared" ref="G110:G141" si="4">SUM(E110:F110)</f>
        <v>6115.67</v>
      </c>
    </row>
    <row r="111" spans="1:7">
      <c r="A111" s="54" t="s">
        <v>129</v>
      </c>
      <c r="B111" s="32" t="s">
        <v>130</v>
      </c>
      <c r="C111" s="33">
        <v>21</v>
      </c>
      <c r="D111" s="26" t="str">
        <f>LOOKUP(C111,'KATALOG IZVORA FINANCIRANJA'!$A$2:$B$41)</f>
        <v>Vlastiti prihodi proračunskih korisnika</v>
      </c>
      <c r="E111" s="34">
        <v>20000</v>
      </c>
      <c r="F111" s="34">
        <v>19000</v>
      </c>
      <c r="G111" s="55">
        <f t="shared" si="4"/>
        <v>39000</v>
      </c>
    </row>
    <row r="112" spans="1:7">
      <c r="A112" s="54" t="s">
        <v>129</v>
      </c>
      <c r="B112" s="32" t="s">
        <v>130</v>
      </c>
      <c r="C112" s="33">
        <v>41</v>
      </c>
      <c r="D112" s="26" t="s">
        <v>195</v>
      </c>
      <c r="E112" s="34">
        <v>0</v>
      </c>
      <c r="F112" s="34">
        <v>115000</v>
      </c>
      <c r="G112" s="55">
        <f t="shared" si="4"/>
        <v>115000</v>
      </c>
    </row>
    <row r="113" spans="1:7">
      <c r="A113" s="54" t="s">
        <v>129</v>
      </c>
      <c r="B113" s="32" t="s">
        <v>130</v>
      </c>
      <c r="C113" s="33">
        <v>41</v>
      </c>
      <c r="D113" s="26" t="s">
        <v>195</v>
      </c>
      <c r="E113" s="34">
        <v>130000</v>
      </c>
      <c r="F113" s="34">
        <v>-130000</v>
      </c>
      <c r="G113" s="55">
        <f t="shared" si="4"/>
        <v>0</v>
      </c>
    </row>
    <row r="114" spans="1:7">
      <c r="A114" s="54" t="s">
        <v>129</v>
      </c>
      <c r="B114" s="32" t="s">
        <v>130</v>
      </c>
      <c r="C114" s="33">
        <v>12</v>
      </c>
      <c r="D114" s="26" t="str">
        <f>LOOKUP(C114,'KATALOG IZVORA FINANCIRANJA'!$A$2:$B$41)</f>
        <v>Decentralizirana funckija - osnovno školstvo</v>
      </c>
      <c r="E114" s="34">
        <v>14186.04</v>
      </c>
      <c r="F114" s="34">
        <v>-727.75</v>
      </c>
      <c r="G114" s="55">
        <f t="shared" si="4"/>
        <v>13458.29</v>
      </c>
    </row>
    <row r="115" spans="1:7">
      <c r="A115" s="54" t="s">
        <v>131</v>
      </c>
      <c r="B115" s="32" t="s">
        <v>132</v>
      </c>
      <c r="C115" s="33">
        <v>21</v>
      </c>
      <c r="D115" s="26" t="str">
        <f>LOOKUP(C115,'KATALOG IZVORA FINANCIRANJA'!$A$2:$B$41)</f>
        <v>Vlastiti prihodi proračunskih korisnika</v>
      </c>
      <c r="E115" s="34">
        <v>5000</v>
      </c>
      <c r="F115" s="34">
        <v>-2500</v>
      </c>
      <c r="G115" s="55">
        <f t="shared" si="4"/>
        <v>2500</v>
      </c>
    </row>
    <row r="116" spans="1:7" ht="25.5">
      <c r="A116" s="54" t="s">
        <v>133</v>
      </c>
      <c r="B116" s="32" t="s">
        <v>134</v>
      </c>
      <c r="C116" s="33">
        <v>21</v>
      </c>
      <c r="D116" s="26" t="str">
        <f>LOOKUP(C116,'KATALOG IZVORA FINANCIRANJA'!$A$2:$B$41)</f>
        <v>Vlastiti prihodi proračunskih korisnika</v>
      </c>
      <c r="E116" s="34">
        <v>5000</v>
      </c>
      <c r="F116" s="34">
        <v>-4700</v>
      </c>
      <c r="G116" s="55">
        <f t="shared" si="4"/>
        <v>300</v>
      </c>
    </row>
    <row r="117" spans="1:7">
      <c r="A117" s="54" t="s">
        <v>135</v>
      </c>
      <c r="B117" s="32" t="s">
        <v>136</v>
      </c>
      <c r="C117" s="33">
        <v>21</v>
      </c>
      <c r="D117" s="26" t="str">
        <f>LOOKUP(C117,'KATALOG IZVORA FINANCIRANJA'!$A$2:$B$41)</f>
        <v>Vlastiti prihodi proračunskih korisnika</v>
      </c>
      <c r="E117" s="34">
        <v>4000</v>
      </c>
      <c r="F117" s="34">
        <v>-1500</v>
      </c>
      <c r="G117" s="55">
        <f t="shared" si="4"/>
        <v>2500</v>
      </c>
    </row>
    <row r="118" spans="1:7">
      <c r="A118" s="54" t="s">
        <v>137</v>
      </c>
      <c r="B118" s="32" t="s">
        <v>138</v>
      </c>
      <c r="C118" s="33">
        <v>21</v>
      </c>
      <c r="D118" s="26" t="str">
        <f>LOOKUP(C118,'KATALOG IZVORA FINANCIRANJA'!$A$2:$B$41)</f>
        <v>Vlastiti prihodi proračunskih korisnika</v>
      </c>
      <c r="E118" s="34">
        <v>3000</v>
      </c>
      <c r="F118" s="34">
        <v>-1000</v>
      </c>
      <c r="G118" s="55">
        <f t="shared" si="4"/>
        <v>2000</v>
      </c>
    </row>
    <row r="119" spans="1:7">
      <c r="A119" s="56">
        <v>32389</v>
      </c>
      <c r="B119" s="32" t="s">
        <v>139</v>
      </c>
      <c r="C119" s="33">
        <v>21</v>
      </c>
      <c r="D119" s="26" t="s">
        <v>184</v>
      </c>
      <c r="E119" s="34">
        <v>0</v>
      </c>
      <c r="F119" s="34">
        <v>4000</v>
      </c>
      <c r="G119" s="55">
        <f t="shared" si="4"/>
        <v>4000</v>
      </c>
    </row>
    <row r="120" spans="1:7">
      <c r="A120" s="56">
        <v>32389</v>
      </c>
      <c r="B120" s="32" t="s">
        <v>139</v>
      </c>
      <c r="C120" s="33">
        <v>12</v>
      </c>
      <c r="D120" s="26" t="str">
        <f>LOOKUP(C120,'KATALOG IZVORA FINANCIRANJA'!$A$2:$B$41)</f>
        <v>Decentralizirana funckija - osnovno školstvo</v>
      </c>
      <c r="E120" s="34">
        <v>22000</v>
      </c>
      <c r="F120" s="34">
        <v>-2525.12</v>
      </c>
      <c r="G120" s="55">
        <f t="shared" si="4"/>
        <v>19474.88</v>
      </c>
    </row>
    <row r="121" spans="1:7" ht="25.5">
      <c r="A121" s="54" t="s">
        <v>140</v>
      </c>
      <c r="B121" s="32" t="s">
        <v>141</v>
      </c>
      <c r="C121" s="33">
        <v>21</v>
      </c>
      <c r="D121" s="26" t="str">
        <f>LOOKUP(C121,'KATALOG IZVORA FINANCIRANJA'!$A$2:$B$41)</f>
        <v>Vlastiti prihodi proračunskih korisnika</v>
      </c>
      <c r="E121" s="34">
        <v>4000</v>
      </c>
      <c r="F121" s="34">
        <v>0</v>
      </c>
      <c r="G121" s="55">
        <f t="shared" si="4"/>
        <v>4000</v>
      </c>
    </row>
    <row r="122" spans="1:7" ht="25.5">
      <c r="A122" s="54" t="s">
        <v>140</v>
      </c>
      <c r="B122" s="32" t="s">
        <v>141</v>
      </c>
      <c r="C122" s="33">
        <v>12</v>
      </c>
      <c r="D122" s="26" t="str">
        <f>LOOKUP(C122,'KATALOG IZVORA FINANCIRANJA'!$A$2:$B$41)</f>
        <v>Decentralizirana funckija - osnovno školstvo</v>
      </c>
      <c r="E122" s="34">
        <v>12000</v>
      </c>
      <c r="F122" s="34">
        <v>0</v>
      </c>
      <c r="G122" s="55">
        <f t="shared" si="4"/>
        <v>12000</v>
      </c>
    </row>
    <row r="123" spans="1:7">
      <c r="A123" s="54" t="s">
        <v>142</v>
      </c>
      <c r="B123" s="32" t="s">
        <v>143</v>
      </c>
      <c r="C123" s="33">
        <v>21</v>
      </c>
      <c r="D123" s="26" t="str">
        <f>LOOKUP(C123,'KATALOG IZVORA FINANCIRANJA'!$A$2:$B$41)</f>
        <v>Vlastiti prihodi proračunskih korisnika</v>
      </c>
      <c r="E123" s="34">
        <v>5000</v>
      </c>
      <c r="F123" s="34">
        <v>-5000</v>
      </c>
      <c r="G123" s="55">
        <f t="shared" si="4"/>
        <v>0</v>
      </c>
    </row>
    <row r="124" spans="1:7">
      <c r="A124" s="56">
        <v>32393</v>
      </c>
      <c r="B124" s="32" t="s">
        <v>268</v>
      </c>
      <c r="C124" s="33">
        <v>12</v>
      </c>
      <c r="D124" s="26" t="str">
        <f>LOOKUP(C124,'KATALOG IZVORA FINANCIRANJA'!$A$2:$B$41)</f>
        <v>Decentralizirana funckija - osnovno školstvo</v>
      </c>
      <c r="E124" s="34">
        <v>0</v>
      </c>
      <c r="F124" s="34">
        <v>15300</v>
      </c>
      <c r="G124" s="55">
        <f t="shared" si="4"/>
        <v>15300</v>
      </c>
    </row>
    <row r="125" spans="1:7">
      <c r="A125" s="56">
        <v>32394</v>
      </c>
      <c r="B125" s="32" t="s">
        <v>269</v>
      </c>
      <c r="C125" s="33">
        <v>12</v>
      </c>
      <c r="D125" s="26" t="str">
        <f>LOOKUP(C125,'KATALOG IZVORA FINANCIRANJA'!$A$2:$B$41)</f>
        <v>Decentralizirana funckija - osnovno školstvo</v>
      </c>
      <c r="E125" s="34">
        <v>1902.36</v>
      </c>
      <c r="F125" s="34">
        <v>0</v>
      </c>
      <c r="G125" s="55">
        <f t="shared" si="4"/>
        <v>1902.36</v>
      </c>
    </row>
    <row r="126" spans="1:7">
      <c r="A126" s="54" t="s">
        <v>144</v>
      </c>
      <c r="B126" s="32" t="s">
        <v>145</v>
      </c>
      <c r="C126" s="33">
        <v>21</v>
      </c>
      <c r="D126" s="26" t="str">
        <f>LOOKUP(C126,'KATALOG IZVORA FINANCIRANJA'!$A$2:$B$41)</f>
        <v>Vlastiti prihodi proračunskih korisnika</v>
      </c>
      <c r="E126" s="34">
        <v>5000</v>
      </c>
      <c r="F126" s="34">
        <v>-4200</v>
      </c>
      <c r="G126" s="55">
        <f t="shared" si="4"/>
        <v>800</v>
      </c>
    </row>
    <row r="127" spans="1:7">
      <c r="A127" s="54" t="s">
        <v>146</v>
      </c>
      <c r="B127" s="32" t="s">
        <v>147</v>
      </c>
      <c r="C127" s="33">
        <v>21</v>
      </c>
      <c r="D127" s="26" t="str">
        <f>LOOKUP(C127,'KATALOG IZVORA FINANCIRANJA'!$A$2:$B$41)</f>
        <v>Vlastiti prihodi proračunskih korisnika</v>
      </c>
      <c r="E127" s="34">
        <v>9000</v>
      </c>
      <c r="F127" s="34">
        <v>-3000</v>
      </c>
      <c r="G127" s="55">
        <f t="shared" si="4"/>
        <v>6000</v>
      </c>
    </row>
    <row r="128" spans="1:7">
      <c r="A128" s="54" t="s">
        <v>146</v>
      </c>
      <c r="B128" s="32" t="s">
        <v>147</v>
      </c>
      <c r="C128" s="33">
        <v>12</v>
      </c>
      <c r="D128" s="26" t="str">
        <f>LOOKUP(C128,'KATALOG IZVORA FINANCIRANJA'!$A$2:$B$41)</f>
        <v>Decentralizirana funckija - osnovno školstvo</v>
      </c>
      <c r="E128" s="34">
        <v>11000</v>
      </c>
      <c r="F128" s="34">
        <v>0</v>
      </c>
      <c r="G128" s="55">
        <f t="shared" si="4"/>
        <v>11000</v>
      </c>
    </row>
    <row r="129" spans="1:7">
      <c r="A129" s="54" t="s">
        <v>148</v>
      </c>
      <c r="B129" s="32" t="s">
        <v>149</v>
      </c>
      <c r="C129" s="33">
        <v>21</v>
      </c>
      <c r="D129" s="26" t="str">
        <f>LOOKUP(C129,'KATALOG IZVORA FINANCIRANJA'!$A$2:$B$41)</f>
        <v>Vlastiti prihodi proračunskih korisnika</v>
      </c>
      <c r="E129" s="34">
        <v>7000</v>
      </c>
      <c r="F129" s="34">
        <v>-2500</v>
      </c>
      <c r="G129" s="55">
        <f t="shared" si="4"/>
        <v>4500</v>
      </c>
    </row>
    <row r="130" spans="1:7">
      <c r="A130" s="54" t="s">
        <v>150</v>
      </c>
      <c r="B130" s="32" t="s">
        <v>151</v>
      </c>
      <c r="C130" s="33">
        <v>21</v>
      </c>
      <c r="D130" s="26" t="str">
        <f>LOOKUP(C130,'KATALOG IZVORA FINANCIRANJA'!$A$2:$B$41)</f>
        <v>Vlastiti prihodi proračunskih korisnika</v>
      </c>
      <c r="E130" s="34">
        <v>2000</v>
      </c>
      <c r="F130" s="34">
        <v>3000</v>
      </c>
      <c r="G130" s="55">
        <f t="shared" si="4"/>
        <v>5000</v>
      </c>
    </row>
    <row r="131" spans="1:7">
      <c r="A131" s="54" t="s">
        <v>150</v>
      </c>
      <c r="B131" s="32" t="s">
        <v>151</v>
      </c>
      <c r="C131" s="33">
        <v>47</v>
      </c>
      <c r="D131" s="26" t="s">
        <v>194</v>
      </c>
      <c r="E131" s="34">
        <v>9000</v>
      </c>
      <c r="F131" s="34">
        <v>-2472.4899999999998</v>
      </c>
      <c r="G131" s="55">
        <f t="shared" si="4"/>
        <v>6527.51</v>
      </c>
    </row>
    <row r="132" spans="1:7">
      <c r="A132" s="54" t="s">
        <v>150</v>
      </c>
      <c r="B132" s="32" t="s">
        <v>151</v>
      </c>
      <c r="C132" s="33">
        <v>12</v>
      </c>
      <c r="D132" s="26" t="str">
        <f>LOOKUP(C132,'KATALOG IZVORA FINANCIRANJA'!$A$2:$B$41)</f>
        <v>Decentralizirana funckija - osnovno školstvo</v>
      </c>
      <c r="E132" s="34">
        <v>10820.05</v>
      </c>
      <c r="F132" s="34">
        <v>0</v>
      </c>
      <c r="G132" s="55">
        <f t="shared" si="4"/>
        <v>10820.05</v>
      </c>
    </row>
    <row r="133" spans="1:7">
      <c r="A133" s="54" t="s">
        <v>152</v>
      </c>
      <c r="B133" s="32" t="s">
        <v>153</v>
      </c>
      <c r="C133" s="33">
        <v>21</v>
      </c>
      <c r="D133" s="26" t="str">
        <f>LOOKUP(C133,'KATALOG IZVORA FINANCIRANJA'!$A$2:$B$41)</f>
        <v>Vlastiti prihodi proračunskih korisnika</v>
      </c>
      <c r="E133" s="34">
        <v>6000</v>
      </c>
      <c r="F133" s="34">
        <v>-1000</v>
      </c>
      <c r="G133" s="55">
        <f t="shared" si="4"/>
        <v>5000</v>
      </c>
    </row>
    <row r="134" spans="1:7">
      <c r="A134" s="54" t="s">
        <v>152</v>
      </c>
      <c r="B134" s="32" t="s">
        <v>153</v>
      </c>
      <c r="C134" s="33">
        <v>12</v>
      </c>
      <c r="D134" s="26" t="str">
        <f>LOOKUP(C134,'KATALOG IZVORA FINANCIRANJA'!$A$2:$B$41)</f>
        <v>Decentralizirana funckija - osnovno školstvo</v>
      </c>
      <c r="E134" s="34">
        <v>2890.35</v>
      </c>
      <c r="F134" s="34">
        <v>0</v>
      </c>
      <c r="G134" s="55">
        <f t="shared" si="4"/>
        <v>2890.35</v>
      </c>
    </row>
    <row r="135" spans="1:7">
      <c r="A135" s="54" t="s">
        <v>154</v>
      </c>
      <c r="B135" s="32" t="s">
        <v>155</v>
      </c>
      <c r="C135" s="33">
        <v>21</v>
      </c>
      <c r="D135" s="26" t="str">
        <f>LOOKUP(C135,'KATALOG IZVORA FINANCIRANJA'!$A$2:$B$41)</f>
        <v>Vlastiti prihodi proračunskih korisnika</v>
      </c>
      <c r="E135" s="34">
        <v>6000</v>
      </c>
      <c r="F135" s="34">
        <v>-6000</v>
      </c>
      <c r="G135" s="55">
        <f t="shared" si="4"/>
        <v>0</v>
      </c>
    </row>
    <row r="136" spans="1:7">
      <c r="A136" s="54" t="s">
        <v>154</v>
      </c>
      <c r="B136" s="32" t="s">
        <v>155</v>
      </c>
      <c r="C136" s="33">
        <v>12</v>
      </c>
      <c r="D136" s="26" t="str">
        <f>LOOKUP(C136,'KATALOG IZVORA FINANCIRANJA'!$A$2:$B$41)</f>
        <v>Decentralizirana funckija - osnovno školstvo</v>
      </c>
      <c r="E136" s="34">
        <v>6828.97</v>
      </c>
      <c r="F136" s="34">
        <v>0</v>
      </c>
      <c r="G136" s="55">
        <f t="shared" si="4"/>
        <v>6828.97</v>
      </c>
    </row>
    <row r="137" spans="1:7">
      <c r="A137" s="54" t="s">
        <v>156</v>
      </c>
      <c r="B137" s="32" t="s">
        <v>157</v>
      </c>
      <c r="C137" s="33">
        <v>21</v>
      </c>
      <c r="D137" s="26" t="str">
        <f>LOOKUP(C137,'KATALOG IZVORA FINANCIRANJA'!$A$2:$B$41)</f>
        <v>Vlastiti prihodi proračunskih korisnika</v>
      </c>
      <c r="E137" s="34">
        <v>1000</v>
      </c>
      <c r="F137" s="34">
        <v>-1000</v>
      </c>
      <c r="G137" s="55">
        <f t="shared" si="4"/>
        <v>0</v>
      </c>
    </row>
    <row r="138" spans="1:7">
      <c r="A138" s="54" t="s">
        <v>158</v>
      </c>
      <c r="B138" s="32" t="s">
        <v>159</v>
      </c>
      <c r="C138" s="33">
        <v>21</v>
      </c>
      <c r="D138" s="26" t="str">
        <f>LOOKUP(C138,'KATALOG IZVORA FINANCIRANJA'!$A$2:$B$41)</f>
        <v>Vlastiti prihodi proračunskih korisnika</v>
      </c>
      <c r="E138" s="34">
        <v>4000</v>
      </c>
      <c r="F138" s="34">
        <v>0</v>
      </c>
      <c r="G138" s="55">
        <f t="shared" si="4"/>
        <v>4000</v>
      </c>
    </row>
    <row r="139" spans="1:7">
      <c r="A139" s="54" t="s">
        <v>158</v>
      </c>
      <c r="B139" s="32" t="s">
        <v>159</v>
      </c>
      <c r="C139" s="33">
        <v>12</v>
      </c>
      <c r="D139" s="26" t="str">
        <f>LOOKUP(C139,'KATALOG IZVORA FINANCIRANJA'!$A$2:$B$41)</f>
        <v>Decentralizirana funckija - osnovno školstvo</v>
      </c>
      <c r="E139" s="34">
        <v>10000</v>
      </c>
      <c r="F139" s="34">
        <v>0</v>
      </c>
      <c r="G139" s="55">
        <f t="shared" si="4"/>
        <v>10000</v>
      </c>
    </row>
    <row r="140" spans="1:7">
      <c r="A140" s="54" t="s">
        <v>160</v>
      </c>
      <c r="B140" s="32" t="s">
        <v>161</v>
      </c>
      <c r="C140" s="33">
        <v>21</v>
      </c>
      <c r="D140" s="26" t="str">
        <f>LOOKUP(C140,'KATALOG IZVORA FINANCIRANJA'!$A$2:$B$41)</f>
        <v>Vlastiti prihodi proračunskih korisnika</v>
      </c>
      <c r="E140" s="34">
        <v>3000</v>
      </c>
      <c r="F140" s="34">
        <v>125</v>
      </c>
      <c r="G140" s="55">
        <f t="shared" si="4"/>
        <v>3125</v>
      </c>
    </row>
    <row r="141" spans="1:7">
      <c r="A141" s="54" t="s">
        <v>162</v>
      </c>
      <c r="B141" s="32" t="s">
        <v>163</v>
      </c>
      <c r="C141" s="33">
        <v>21</v>
      </c>
      <c r="D141" s="26" t="str">
        <f>LOOKUP(C141,'KATALOG IZVORA FINANCIRANJA'!$A$2:$B$41)</f>
        <v>Vlastiti prihodi proračunskih korisnika</v>
      </c>
      <c r="E141" s="34">
        <v>4000</v>
      </c>
      <c r="F141" s="34">
        <v>-3850</v>
      </c>
      <c r="G141" s="55">
        <f t="shared" si="4"/>
        <v>150</v>
      </c>
    </row>
    <row r="142" spans="1:7">
      <c r="A142" s="56">
        <v>32955</v>
      </c>
      <c r="B142" s="32" t="s">
        <v>266</v>
      </c>
      <c r="C142" s="33">
        <v>41</v>
      </c>
      <c r="D142" s="26" t="s">
        <v>195</v>
      </c>
      <c r="E142" s="34">
        <v>0</v>
      </c>
      <c r="F142" s="34">
        <v>22000</v>
      </c>
      <c r="G142" s="55">
        <f t="shared" ref="G142:G173" si="5">SUM(E142:F142)</f>
        <v>22000</v>
      </c>
    </row>
    <row r="143" spans="1:7">
      <c r="A143" s="56">
        <v>32955</v>
      </c>
      <c r="B143" s="32" t="s">
        <v>266</v>
      </c>
      <c r="C143" s="33">
        <v>41</v>
      </c>
      <c r="D143" s="26" t="s">
        <v>195</v>
      </c>
      <c r="E143" s="34">
        <v>16000</v>
      </c>
      <c r="F143" s="34">
        <v>-16000</v>
      </c>
      <c r="G143" s="55">
        <f t="shared" si="5"/>
        <v>0</v>
      </c>
    </row>
    <row r="144" spans="1:7">
      <c r="A144" s="54" t="s">
        <v>164</v>
      </c>
      <c r="B144" s="32" t="s">
        <v>165</v>
      </c>
      <c r="C144" s="33">
        <v>21</v>
      </c>
      <c r="D144" s="26" t="str">
        <f>LOOKUP(C144,'KATALOG IZVORA FINANCIRANJA'!$A$2:$B$41)</f>
        <v>Vlastiti prihodi proračunskih korisnika</v>
      </c>
      <c r="E144" s="34">
        <v>2000</v>
      </c>
      <c r="F144" s="34">
        <v>-2000</v>
      </c>
      <c r="G144" s="55">
        <f t="shared" si="5"/>
        <v>0</v>
      </c>
    </row>
    <row r="145" spans="1:7">
      <c r="A145" s="54" t="s">
        <v>166</v>
      </c>
      <c r="B145" s="32" t="s">
        <v>167</v>
      </c>
      <c r="C145" s="33">
        <v>21</v>
      </c>
      <c r="D145" s="26" t="str">
        <f>LOOKUP(C145,'KATALOG IZVORA FINANCIRANJA'!$A$2:$B$41)</f>
        <v>Vlastiti prihodi proračunskih korisnika</v>
      </c>
      <c r="E145" s="34">
        <v>8000</v>
      </c>
      <c r="F145" s="34">
        <v>-7000</v>
      </c>
      <c r="G145" s="55">
        <f t="shared" si="5"/>
        <v>1000</v>
      </c>
    </row>
    <row r="146" spans="1:7">
      <c r="A146" s="54" t="s">
        <v>166</v>
      </c>
      <c r="B146" s="32" t="s">
        <v>167</v>
      </c>
      <c r="C146" s="33">
        <v>12</v>
      </c>
      <c r="D146" s="26" t="str">
        <f>LOOKUP(C146,'KATALOG IZVORA FINANCIRANJA'!$A$2:$B$41)</f>
        <v>Decentralizirana funckija - osnovno školstvo</v>
      </c>
      <c r="E146" s="34">
        <v>2000</v>
      </c>
      <c r="F146" s="34">
        <v>-802.02</v>
      </c>
      <c r="G146" s="55">
        <f t="shared" si="5"/>
        <v>1197.98</v>
      </c>
    </row>
    <row r="147" spans="1:7">
      <c r="A147" s="54" t="s">
        <v>168</v>
      </c>
      <c r="B147" s="32" t="s">
        <v>169</v>
      </c>
      <c r="C147" s="33">
        <v>21</v>
      </c>
      <c r="D147" s="26" t="str">
        <f>LOOKUP(C147,'KATALOG IZVORA FINANCIRANJA'!$A$2:$B$41)</f>
        <v>Vlastiti prihodi proračunskih korisnika</v>
      </c>
      <c r="E147" s="34">
        <v>3000</v>
      </c>
      <c r="F147" s="34">
        <v>0</v>
      </c>
      <c r="G147" s="55">
        <f t="shared" si="5"/>
        <v>3000</v>
      </c>
    </row>
    <row r="148" spans="1:7">
      <c r="A148" s="54" t="s">
        <v>168</v>
      </c>
      <c r="B148" s="32" t="s">
        <v>169</v>
      </c>
      <c r="C148" s="33">
        <v>12</v>
      </c>
      <c r="D148" s="26" t="str">
        <f>LOOKUP(C148,'KATALOG IZVORA FINANCIRANJA'!$A$2:$B$41)</f>
        <v>Decentralizirana funckija - osnovno školstvo</v>
      </c>
      <c r="E148" s="34">
        <v>4000</v>
      </c>
      <c r="F148" s="34">
        <v>-466.07</v>
      </c>
      <c r="G148" s="55">
        <f t="shared" si="5"/>
        <v>3533.93</v>
      </c>
    </row>
    <row r="149" spans="1:7">
      <c r="A149" s="54" t="s">
        <v>170</v>
      </c>
      <c r="B149" s="32" t="s">
        <v>171</v>
      </c>
      <c r="C149" s="33">
        <v>21</v>
      </c>
      <c r="D149" s="26" t="str">
        <f>LOOKUP(C149,'KATALOG IZVORA FINANCIRANJA'!$A$2:$B$41)</f>
        <v>Vlastiti prihodi proračunskih korisnika</v>
      </c>
      <c r="E149" s="34">
        <v>300</v>
      </c>
      <c r="F149" s="34">
        <v>-170</v>
      </c>
      <c r="G149" s="55">
        <f t="shared" si="5"/>
        <v>130</v>
      </c>
    </row>
    <row r="150" spans="1:7">
      <c r="A150" s="54" t="s">
        <v>172</v>
      </c>
      <c r="B150" s="32" t="s">
        <v>173</v>
      </c>
      <c r="C150" s="33">
        <v>21</v>
      </c>
      <c r="D150" s="26" t="str">
        <f>LOOKUP(C150,'KATALOG IZVORA FINANCIRANJA'!$A$2:$B$41)</f>
        <v>Vlastiti prihodi proračunskih korisnika</v>
      </c>
      <c r="E150" s="34">
        <v>800</v>
      </c>
      <c r="F150" s="34">
        <v>-550</v>
      </c>
      <c r="G150" s="55">
        <f t="shared" si="5"/>
        <v>250</v>
      </c>
    </row>
    <row r="151" spans="1:7">
      <c r="A151" s="54" t="s">
        <v>174</v>
      </c>
      <c r="B151" s="32" t="s">
        <v>175</v>
      </c>
      <c r="C151" s="33">
        <v>21</v>
      </c>
      <c r="D151" s="26" t="str">
        <f>LOOKUP(C151,'KATALOG IZVORA FINANCIRANJA'!$A$2:$B$41)</f>
        <v>Vlastiti prihodi proračunskih korisnika</v>
      </c>
      <c r="E151" s="34">
        <v>200</v>
      </c>
      <c r="F151" s="34">
        <v>-150</v>
      </c>
      <c r="G151" s="55">
        <f t="shared" si="5"/>
        <v>50</v>
      </c>
    </row>
    <row r="152" spans="1:7">
      <c r="A152" s="56">
        <v>37229</v>
      </c>
      <c r="B152" s="32" t="s">
        <v>265</v>
      </c>
      <c r="C152" s="33">
        <v>21</v>
      </c>
      <c r="D152" s="26" t="s">
        <v>184</v>
      </c>
      <c r="E152" s="34">
        <v>0</v>
      </c>
      <c r="F152" s="34">
        <v>2832.52</v>
      </c>
      <c r="G152" s="55">
        <f t="shared" si="5"/>
        <v>2832.52</v>
      </c>
    </row>
    <row r="153" spans="1:7" s="9" customFormat="1">
      <c r="A153" s="57" t="s">
        <v>221</v>
      </c>
      <c r="B153" s="35" t="s">
        <v>222</v>
      </c>
      <c r="C153" s="36"/>
      <c r="D153" s="37"/>
      <c r="E153" s="38">
        <f>SUM(E154)</f>
        <v>221100</v>
      </c>
      <c r="F153" s="38">
        <f t="shared" ref="F153:G153" si="6">SUM(F154)</f>
        <v>-66202.100000000006</v>
      </c>
      <c r="G153" s="58">
        <f t="shared" si="6"/>
        <v>154897.9</v>
      </c>
    </row>
    <row r="154" spans="1:7" s="9" customFormat="1">
      <c r="A154" s="57" t="s">
        <v>28</v>
      </c>
      <c r="B154" s="35" t="s">
        <v>29</v>
      </c>
      <c r="C154" s="36"/>
      <c r="D154" s="37"/>
      <c r="E154" s="38">
        <f>SUM(E155,E163,E166,E178,E181,E184,E221,E224)</f>
        <v>221100</v>
      </c>
      <c r="F154" s="38">
        <f>SUM(F155,F163,F166,F178,F181,F184,F221,F224)</f>
        <v>-66202.100000000006</v>
      </c>
      <c r="G154" s="58">
        <f>SUM(G155,G163,G166,G178,G181,G184,G221,G224)</f>
        <v>154897.9</v>
      </c>
    </row>
    <row r="155" spans="1:7" s="9" customFormat="1">
      <c r="A155" s="57" t="s">
        <v>56</v>
      </c>
      <c r="B155" s="35" t="s">
        <v>57</v>
      </c>
      <c r="C155" s="36"/>
      <c r="D155" s="37"/>
      <c r="E155" s="38">
        <f>SUM(E156:E162)</f>
        <v>221100</v>
      </c>
      <c r="F155" s="38">
        <f>SUM(F156:F162)</f>
        <v>-66202.100000000006</v>
      </c>
      <c r="G155" s="58">
        <f t="shared" ref="G155:G197" si="7">E155+F155</f>
        <v>154897.9</v>
      </c>
    </row>
    <row r="156" spans="1:7" s="9" customFormat="1">
      <c r="A156" s="59" t="s">
        <v>86</v>
      </c>
      <c r="B156" s="39" t="s">
        <v>87</v>
      </c>
      <c r="C156" s="40">
        <v>11</v>
      </c>
      <c r="D156" s="26" t="str">
        <f>LOOKUP(C156,'KATALOG IZVORA FINANCIRANJA'!$A$2:$B$41)</f>
        <v>Opći prihodi i primici (nenamjenski) - gradska sredstva</v>
      </c>
      <c r="E156" s="41">
        <v>43100</v>
      </c>
      <c r="F156" s="41">
        <v>-9969.02</v>
      </c>
      <c r="G156" s="60">
        <f t="shared" si="7"/>
        <v>33130.979999999996</v>
      </c>
    </row>
    <row r="157" spans="1:7" s="9" customFormat="1">
      <c r="A157" s="59" t="s">
        <v>88</v>
      </c>
      <c r="B157" s="39" t="s">
        <v>89</v>
      </c>
      <c r="C157" s="40">
        <v>11</v>
      </c>
      <c r="D157" s="26" t="str">
        <f>LOOKUP(C157,'KATALOG IZVORA FINANCIRANJA'!$A$2:$B$41)</f>
        <v>Opći prihodi i primici (nenamjenski) - gradska sredstva</v>
      </c>
      <c r="E157" s="41">
        <v>87500</v>
      </c>
      <c r="F157" s="41">
        <v>-35173.480000000003</v>
      </c>
      <c r="G157" s="60">
        <f t="shared" si="7"/>
        <v>52326.52</v>
      </c>
    </row>
    <row r="158" spans="1:7" s="9" customFormat="1">
      <c r="A158" s="59" t="s">
        <v>111</v>
      </c>
      <c r="B158" s="39" t="s">
        <v>112</v>
      </c>
      <c r="C158" s="40">
        <v>11</v>
      </c>
      <c r="D158" s="26" t="str">
        <f>LOOKUP(C158,'KATALOG IZVORA FINANCIRANJA'!$A$2:$B$41)</f>
        <v>Opći prihodi i primici (nenamjenski) - gradska sredstva</v>
      </c>
      <c r="E158" s="41">
        <v>8300</v>
      </c>
      <c r="F158" s="41">
        <v>-5048.59</v>
      </c>
      <c r="G158" s="60">
        <f t="shared" si="7"/>
        <v>3251.41</v>
      </c>
    </row>
    <row r="159" spans="1:7" s="9" customFormat="1">
      <c r="A159" s="59" t="s">
        <v>113</v>
      </c>
      <c r="B159" s="39" t="s">
        <v>114</v>
      </c>
      <c r="C159" s="40">
        <v>11</v>
      </c>
      <c r="D159" s="26" t="str">
        <f>LOOKUP(C159,'KATALOG IZVORA FINANCIRANJA'!$A$2:$B$41)</f>
        <v>Opći prihodi i primici (nenamjenski) - gradska sredstva</v>
      </c>
      <c r="E159" s="41">
        <v>600</v>
      </c>
      <c r="F159" s="41">
        <v>32.39</v>
      </c>
      <c r="G159" s="60">
        <f t="shared" si="7"/>
        <v>632.39</v>
      </c>
    </row>
    <row r="160" spans="1:7" s="9" customFormat="1">
      <c r="A160" s="59" t="s">
        <v>117</v>
      </c>
      <c r="B160" s="39" t="s">
        <v>118</v>
      </c>
      <c r="C160" s="40">
        <v>11</v>
      </c>
      <c r="D160" s="26" t="str">
        <f>LOOKUP(C160,'KATALOG IZVORA FINANCIRANJA'!$A$2:$B$41)</f>
        <v>Opći prihodi i primici (nenamjenski) - gradska sredstva</v>
      </c>
      <c r="E160" s="41">
        <v>34000</v>
      </c>
      <c r="F160" s="41">
        <v>-5943.4</v>
      </c>
      <c r="G160" s="60">
        <f t="shared" si="7"/>
        <v>28056.6</v>
      </c>
    </row>
    <row r="161" spans="1:7" s="9" customFormat="1">
      <c r="A161" s="59" t="s">
        <v>223</v>
      </c>
      <c r="B161" s="39" t="s">
        <v>224</v>
      </c>
      <c r="C161" s="40">
        <v>11</v>
      </c>
      <c r="D161" s="26" t="str">
        <f>LOOKUP(C161,'KATALOG IZVORA FINANCIRANJA'!$A$2:$B$41)</f>
        <v>Opći prihodi i primici (nenamjenski) - gradska sredstva</v>
      </c>
      <c r="E161" s="41">
        <v>45000</v>
      </c>
      <c r="F161" s="41">
        <v>-7500</v>
      </c>
      <c r="G161" s="60">
        <f t="shared" si="7"/>
        <v>37500</v>
      </c>
    </row>
    <row r="162" spans="1:7" s="9" customFormat="1">
      <c r="A162" s="59" t="s">
        <v>225</v>
      </c>
      <c r="B162" s="39" t="s">
        <v>226</v>
      </c>
      <c r="C162" s="40">
        <v>11</v>
      </c>
      <c r="D162" s="26" t="str">
        <f>LOOKUP(C162,'KATALOG IZVORA FINANCIRANJA'!$A$2:$B$41)</f>
        <v>Opći prihodi i primici (nenamjenski) - gradska sredstva</v>
      </c>
      <c r="E162" s="41">
        <v>2600</v>
      </c>
      <c r="F162" s="41">
        <v>-2600</v>
      </c>
      <c r="G162" s="60">
        <f t="shared" si="7"/>
        <v>0</v>
      </c>
    </row>
    <row r="163" spans="1:7" s="9" customFormat="1">
      <c r="A163" s="57" t="s">
        <v>227</v>
      </c>
      <c r="B163" s="35" t="s">
        <v>228</v>
      </c>
      <c r="C163" s="36"/>
      <c r="D163" s="37"/>
      <c r="E163" s="38">
        <f>SUM(E164:E165)</f>
        <v>0</v>
      </c>
      <c r="F163" s="38">
        <f>SUM(F164:F165)</f>
        <v>0</v>
      </c>
      <c r="G163" s="58">
        <f t="shared" si="7"/>
        <v>0</v>
      </c>
    </row>
    <row r="164" spans="1:7" s="9" customFormat="1">
      <c r="A164" s="59" t="s">
        <v>229</v>
      </c>
      <c r="B164" s="39" t="s">
        <v>230</v>
      </c>
      <c r="C164" s="40">
        <v>41</v>
      </c>
      <c r="D164" s="26" t="str">
        <f>LOOKUP(C164,'KATALOG IZVORA FINANCIRANJA'!$A$2:$B$41)</f>
        <v>Tekuće pomoći iz državnog proračuna</v>
      </c>
      <c r="E164" s="41">
        <v>0</v>
      </c>
      <c r="F164" s="41">
        <v>0</v>
      </c>
      <c r="G164" s="60">
        <f t="shared" si="7"/>
        <v>0</v>
      </c>
    </row>
    <row r="165" spans="1:7" s="9" customFormat="1">
      <c r="A165" s="59" t="s">
        <v>229</v>
      </c>
      <c r="B165" s="39" t="s">
        <v>230</v>
      </c>
      <c r="C165" s="40">
        <v>53</v>
      </c>
      <c r="D165" s="26" t="str">
        <f>LOOKUP(C165,'KATALOG IZVORA FINANCIRANJA'!$A$2:$B$41)</f>
        <v>Pomoći iz državnog proračuna temeljem prijenosa EU sredstava</v>
      </c>
      <c r="E165" s="41">
        <v>0</v>
      </c>
      <c r="F165" s="41">
        <v>0</v>
      </c>
      <c r="G165" s="60">
        <f t="shared" si="7"/>
        <v>0</v>
      </c>
    </row>
    <row r="166" spans="1:7" s="9" customFormat="1">
      <c r="A166" s="57" t="s">
        <v>231</v>
      </c>
      <c r="B166" s="35" t="s">
        <v>232</v>
      </c>
      <c r="C166" s="36"/>
      <c r="D166" s="37"/>
      <c r="E166" s="38">
        <f>SUM(E167:E177)</f>
        <v>0</v>
      </c>
      <c r="F166" s="38">
        <f>SUM(F167:F177)</f>
        <v>0</v>
      </c>
      <c r="G166" s="58">
        <f t="shared" si="7"/>
        <v>0</v>
      </c>
    </row>
    <row r="167" spans="1:7" s="9" customFormat="1">
      <c r="A167" s="59" t="s">
        <v>32</v>
      </c>
      <c r="B167" s="39" t="s">
        <v>33</v>
      </c>
      <c r="C167" s="40">
        <v>11</v>
      </c>
      <c r="D167" s="26" t="str">
        <f>LOOKUP(C167,'KATALOG IZVORA FINANCIRANJA'!$A$2:$B$41)</f>
        <v>Opći prihodi i primici (nenamjenski) - gradska sredstva</v>
      </c>
      <c r="E167" s="41">
        <v>0</v>
      </c>
      <c r="F167" s="41">
        <v>0</v>
      </c>
      <c r="G167" s="60">
        <f t="shared" si="7"/>
        <v>0</v>
      </c>
    </row>
    <row r="168" spans="1:7" s="9" customFormat="1">
      <c r="A168" s="59" t="s">
        <v>32</v>
      </c>
      <c r="B168" s="39" t="s">
        <v>33</v>
      </c>
      <c r="C168" s="40">
        <v>36</v>
      </c>
      <c r="D168" s="26" t="str">
        <f>LOOKUP(C168,'KATALOG IZVORA FINANCIRANJA'!$A$2:$B$41)</f>
        <v>Prihodi za posebne namjene</v>
      </c>
      <c r="E168" s="41">
        <v>0</v>
      </c>
      <c r="F168" s="41">
        <v>0</v>
      </c>
      <c r="G168" s="60">
        <f t="shared" si="7"/>
        <v>0</v>
      </c>
    </row>
    <row r="169" spans="1:7" s="9" customFormat="1">
      <c r="A169" s="59" t="s">
        <v>36</v>
      </c>
      <c r="B169" s="39" t="s">
        <v>37</v>
      </c>
      <c r="C169" s="40">
        <v>11</v>
      </c>
      <c r="D169" s="26" t="str">
        <f>LOOKUP(C169,'KATALOG IZVORA FINANCIRANJA'!$A$2:$B$41)</f>
        <v>Opći prihodi i primici (nenamjenski) - gradska sredstva</v>
      </c>
      <c r="E169" s="41">
        <v>0</v>
      </c>
      <c r="F169" s="41">
        <v>0</v>
      </c>
      <c r="G169" s="60">
        <f t="shared" si="7"/>
        <v>0</v>
      </c>
    </row>
    <row r="170" spans="1:7" s="9" customFormat="1">
      <c r="A170" s="59" t="s">
        <v>38</v>
      </c>
      <c r="B170" s="39" t="s">
        <v>39</v>
      </c>
      <c r="C170" s="40">
        <v>11</v>
      </c>
      <c r="D170" s="26" t="str">
        <f>LOOKUP(C170,'KATALOG IZVORA FINANCIRANJA'!$A$2:$B$41)</f>
        <v>Opći prihodi i primici (nenamjenski) - gradska sredstva</v>
      </c>
      <c r="E170" s="41">
        <v>0</v>
      </c>
      <c r="F170" s="41">
        <v>0</v>
      </c>
      <c r="G170" s="60">
        <f t="shared" si="7"/>
        <v>0</v>
      </c>
    </row>
    <row r="171" spans="1:7" s="9" customFormat="1">
      <c r="A171" s="59" t="s">
        <v>40</v>
      </c>
      <c r="B171" s="39" t="s">
        <v>41</v>
      </c>
      <c r="C171" s="40">
        <v>11</v>
      </c>
      <c r="D171" s="26" t="str">
        <f>LOOKUP(C171,'KATALOG IZVORA FINANCIRANJA'!$A$2:$B$41)</f>
        <v>Opći prihodi i primici (nenamjenski) - gradska sredstva</v>
      </c>
      <c r="E171" s="41">
        <v>0</v>
      </c>
      <c r="F171" s="41">
        <v>0</v>
      </c>
      <c r="G171" s="60">
        <f t="shared" si="7"/>
        <v>0</v>
      </c>
    </row>
    <row r="172" spans="1:7" s="9" customFormat="1">
      <c r="A172" s="59" t="s">
        <v>40</v>
      </c>
      <c r="B172" s="39" t="s">
        <v>41</v>
      </c>
      <c r="C172" s="40">
        <v>36</v>
      </c>
      <c r="D172" s="26" t="str">
        <f>LOOKUP(C172,'KATALOG IZVORA FINANCIRANJA'!$A$2:$B$41)</f>
        <v>Prihodi za posebne namjene</v>
      </c>
      <c r="E172" s="41">
        <v>0</v>
      </c>
      <c r="F172" s="41">
        <v>0</v>
      </c>
      <c r="G172" s="60">
        <f t="shared" si="7"/>
        <v>0</v>
      </c>
    </row>
    <row r="173" spans="1:7" s="9" customFormat="1">
      <c r="A173" s="59" t="s">
        <v>233</v>
      </c>
      <c r="B173" s="39" t="s">
        <v>234</v>
      </c>
      <c r="C173" s="40">
        <v>21</v>
      </c>
      <c r="D173" s="26" t="str">
        <f>LOOKUP(C173,'KATALOG IZVORA FINANCIRANJA'!$A$2:$B$41)</f>
        <v>Vlastiti prihodi proračunskih korisnika</v>
      </c>
      <c r="E173" s="41">
        <v>0</v>
      </c>
      <c r="F173" s="41">
        <v>0</v>
      </c>
      <c r="G173" s="60">
        <f t="shared" si="7"/>
        <v>0</v>
      </c>
    </row>
    <row r="174" spans="1:7" s="9" customFormat="1">
      <c r="A174" s="59" t="s">
        <v>70</v>
      </c>
      <c r="B174" s="39" t="s">
        <v>71</v>
      </c>
      <c r="C174" s="40">
        <v>11</v>
      </c>
      <c r="D174" s="26" t="str">
        <f>LOOKUP(C174,'KATALOG IZVORA FINANCIRANJA'!$A$2:$B$41)</f>
        <v>Opći prihodi i primici (nenamjenski) - gradska sredstva</v>
      </c>
      <c r="E174" s="41">
        <v>0</v>
      </c>
      <c r="F174" s="41">
        <v>0</v>
      </c>
      <c r="G174" s="60">
        <f t="shared" si="7"/>
        <v>0</v>
      </c>
    </row>
    <row r="175" spans="1:7" s="9" customFormat="1">
      <c r="A175" s="59" t="s">
        <v>84</v>
      </c>
      <c r="B175" s="39" t="s">
        <v>85</v>
      </c>
      <c r="C175" s="40">
        <v>36</v>
      </c>
      <c r="D175" s="26" t="str">
        <f>LOOKUP(C175,'KATALOG IZVORA FINANCIRANJA'!$A$2:$B$41)</f>
        <v>Prihodi za posebne namjene</v>
      </c>
      <c r="E175" s="41">
        <v>0</v>
      </c>
      <c r="F175" s="41">
        <v>0</v>
      </c>
      <c r="G175" s="60">
        <f t="shared" si="7"/>
        <v>0</v>
      </c>
    </row>
    <row r="176" spans="1:7" s="9" customFormat="1">
      <c r="A176" s="59" t="s">
        <v>229</v>
      </c>
      <c r="B176" s="39" t="s">
        <v>230</v>
      </c>
      <c r="C176" s="40">
        <v>21</v>
      </c>
      <c r="D176" s="26" t="str">
        <f>LOOKUP(C176,'KATALOG IZVORA FINANCIRANJA'!$A$2:$B$41)</f>
        <v>Vlastiti prihodi proračunskih korisnika</v>
      </c>
      <c r="E176" s="41">
        <v>0</v>
      </c>
      <c r="F176" s="41">
        <v>0</v>
      </c>
      <c r="G176" s="60">
        <f t="shared" si="7"/>
        <v>0</v>
      </c>
    </row>
    <row r="177" spans="1:7" s="9" customFormat="1">
      <c r="A177" s="59" t="s">
        <v>229</v>
      </c>
      <c r="B177" s="39" t="s">
        <v>230</v>
      </c>
      <c r="C177" s="40">
        <v>36</v>
      </c>
      <c r="D177" s="26" t="str">
        <f>LOOKUP(C177,'KATALOG IZVORA FINANCIRANJA'!$A$2:$B$41)</f>
        <v>Prihodi za posebne namjene</v>
      </c>
      <c r="E177" s="41">
        <v>0</v>
      </c>
      <c r="F177" s="41">
        <v>0</v>
      </c>
      <c r="G177" s="60">
        <f t="shared" si="7"/>
        <v>0</v>
      </c>
    </row>
    <row r="178" spans="1:7" s="9" customFormat="1">
      <c r="A178" s="57" t="s">
        <v>235</v>
      </c>
      <c r="B178" s="35" t="s">
        <v>236</v>
      </c>
      <c r="C178" s="36"/>
      <c r="D178" s="26"/>
      <c r="E178" s="38">
        <f>SUM(E179:E180)</f>
        <v>0</v>
      </c>
      <c r="F178" s="38">
        <f>SUM(F179:F180)</f>
        <v>0</v>
      </c>
      <c r="G178" s="58">
        <f t="shared" si="7"/>
        <v>0</v>
      </c>
    </row>
    <row r="179" spans="1:7" s="9" customFormat="1">
      <c r="A179" s="59" t="s">
        <v>84</v>
      </c>
      <c r="B179" s="39" t="s">
        <v>85</v>
      </c>
      <c r="C179" s="40">
        <v>11</v>
      </c>
      <c r="D179" s="26" t="str">
        <f>LOOKUP(C179,'KATALOG IZVORA FINANCIRANJA'!$A$2:$B$41)</f>
        <v>Opći prihodi i primici (nenamjenski) - gradska sredstva</v>
      </c>
      <c r="E179" s="41">
        <v>0</v>
      </c>
      <c r="F179" s="41">
        <v>0</v>
      </c>
      <c r="G179" s="60">
        <f t="shared" si="7"/>
        <v>0</v>
      </c>
    </row>
    <row r="180" spans="1:7" s="9" customFormat="1">
      <c r="A180" s="59" t="s">
        <v>129</v>
      </c>
      <c r="B180" s="39" t="s">
        <v>130</v>
      </c>
      <c r="C180" s="40">
        <v>11</v>
      </c>
      <c r="D180" s="26" t="str">
        <f>LOOKUP(C180,'KATALOG IZVORA FINANCIRANJA'!$A$2:$B$41)</f>
        <v>Opći prihodi i primici (nenamjenski) - gradska sredstva</v>
      </c>
      <c r="E180" s="41">
        <v>0</v>
      </c>
      <c r="F180" s="41">
        <v>0</v>
      </c>
      <c r="G180" s="60">
        <f t="shared" si="7"/>
        <v>0</v>
      </c>
    </row>
    <row r="181" spans="1:7" s="9" customFormat="1">
      <c r="A181" s="57" t="s">
        <v>237</v>
      </c>
      <c r="B181" s="35" t="s">
        <v>238</v>
      </c>
      <c r="C181" s="36"/>
      <c r="D181" s="26"/>
      <c r="E181" s="38">
        <f>SUM(E182:E183)</f>
        <v>0</v>
      </c>
      <c r="F181" s="38">
        <f>SUM(F182:F183)</f>
        <v>0</v>
      </c>
      <c r="G181" s="58">
        <f t="shared" si="7"/>
        <v>0</v>
      </c>
    </row>
    <row r="182" spans="1:7" s="9" customFormat="1">
      <c r="A182" s="59" t="s">
        <v>229</v>
      </c>
      <c r="B182" s="39" t="s">
        <v>230</v>
      </c>
      <c r="C182" s="40">
        <v>41</v>
      </c>
      <c r="D182" s="26" t="str">
        <f>LOOKUP(C182,'KATALOG IZVORA FINANCIRANJA'!$A$2:$B$41)</f>
        <v>Tekuće pomoći iz državnog proračuna</v>
      </c>
      <c r="E182" s="41">
        <v>0</v>
      </c>
      <c r="F182" s="41">
        <v>0</v>
      </c>
      <c r="G182" s="60">
        <f t="shared" si="7"/>
        <v>0</v>
      </c>
    </row>
    <row r="183" spans="1:7" s="9" customFormat="1">
      <c r="A183" s="59" t="s">
        <v>229</v>
      </c>
      <c r="B183" s="39" t="s">
        <v>230</v>
      </c>
      <c r="C183" s="40">
        <v>53</v>
      </c>
      <c r="D183" s="26" t="str">
        <f>LOOKUP(C183,'KATALOG IZVORA FINANCIRANJA'!$A$2:$B$41)</f>
        <v>Pomoći iz državnog proračuna temeljem prijenosa EU sredstava</v>
      </c>
      <c r="E183" s="41">
        <v>0</v>
      </c>
      <c r="F183" s="41">
        <v>0</v>
      </c>
      <c r="G183" s="60">
        <f t="shared" si="7"/>
        <v>0</v>
      </c>
    </row>
    <row r="184" spans="1:7" s="9" customFormat="1">
      <c r="A184" s="57" t="s">
        <v>239</v>
      </c>
      <c r="B184" s="35" t="s">
        <v>240</v>
      </c>
      <c r="C184" s="36"/>
      <c r="D184" s="26"/>
      <c r="E184" s="38">
        <f>SUM(E185:E220)</f>
        <v>0</v>
      </c>
      <c r="F184" s="38">
        <f>SUM(F185:F220)</f>
        <v>0</v>
      </c>
      <c r="G184" s="58">
        <f t="shared" si="7"/>
        <v>0</v>
      </c>
    </row>
    <row r="185" spans="1:7" s="9" customFormat="1">
      <c r="A185" s="59" t="s">
        <v>32</v>
      </c>
      <c r="B185" s="39" t="s">
        <v>33</v>
      </c>
      <c r="C185" s="40">
        <v>11</v>
      </c>
      <c r="D185" s="26" t="str">
        <f>LOOKUP(C185,'KATALOG IZVORA FINANCIRANJA'!$A$2:$B$41)</f>
        <v>Opći prihodi i primici (nenamjenski) - gradska sredstva</v>
      </c>
      <c r="E185" s="41">
        <v>0</v>
      </c>
      <c r="F185" s="41">
        <v>0</v>
      </c>
      <c r="G185" s="60">
        <f t="shared" si="7"/>
        <v>0</v>
      </c>
    </row>
    <row r="186" spans="1:7" s="9" customFormat="1" ht="24">
      <c r="A186" s="59" t="s">
        <v>32</v>
      </c>
      <c r="B186" s="39" t="s">
        <v>241</v>
      </c>
      <c r="C186" s="40">
        <v>11</v>
      </c>
      <c r="D186" s="26" t="str">
        <f>LOOKUP(C186,'KATALOG IZVORA FINANCIRANJA'!$A$2:$B$41)</f>
        <v>Opći prihodi i primici (nenamjenski) - gradska sredstva</v>
      </c>
      <c r="E186" s="41">
        <v>0</v>
      </c>
      <c r="F186" s="41">
        <v>0</v>
      </c>
      <c r="G186" s="60">
        <f t="shared" si="7"/>
        <v>0</v>
      </c>
    </row>
    <row r="187" spans="1:7" s="9" customFormat="1">
      <c r="A187" s="59" t="s">
        <v>32</v>
      </c>
      <c r="B187" s="39" t="s">
        <v>33</v>
      </c>
      <c r="C187" s="40">
        <v>41</v>
      </c>
      <c r="D187" s="26" t="str">
        <f>LOOKUP(C187,'KATALOG IZVORA FINANCIRANJA'!$A$2:$B$41)</f>
        <v>Tekuće pomoći iz državnog proračuna</v>
      </c>
      <c r="E187" s="41">
        <v>0</v>
      </c>
      <c r="F187" s="41">
        <v>0</v>
      </c>
      <c r="G187" s="60">
        <f t="shared" si="7"/>
        <v>0</v>
      </c>
    </row>
    <row r="188" spans="1:7" s="9" customFormat="1">
      <c r="A188" s="59" t="s">
        <v>32</v>
      </c>
      <c r="B188" s="39" t="s">
        <v>33</v>
      </c>
      <c r="C188" s="40">
        <v>53</v>
      </c>
      <c r="D188" s="26" t="str">
        <f>LOOKUP(C188,'KATALOG IZVORA FINANCIRANJA'!$A$2:$B$41)</f>
        <v>Pomoći iz državnog proračuna temeljem prijenosa EU sredstava</v>
      </c>
      <c r="E188" s="41">
        <v>0</v>
      </c>
      <c r="F188" s="41">
        <v>0</v>
      </c>
      <c r="G188" s="60">
        <f t="shared" si="7"/>
        <v>0</v>
      </c>
    </row>
    <row r="189" spans="1:7" s="9" customFormat="1">
      <c r="A189" s="59" t="s">
        <v>34</v>
      </c>
      <c r="B189" s="39" t="s">
        <v>35</v>
      </c>
      <c r="C189" s="40">
        <v>11</v>
      </c>
      <c r="D189" s="26" t="str">
        <f>LOOKUP(C189,'KATALOG IZVORA FINANCIRANJA'!$A$2:$B$41)</f>
        <v>Opći prihodi i primici (nenamjenski) - gradska sredstva</v>
      </c>
      <c r="E189" s="41">
        <v>0</v>
      </c>
      <c r="F189" s="41">
        <v>0</v>
      </c>
      <c r="G189" s="60">
        <f t="shared" si="7"/>
        <v>0</v>
      </c>
    </row>
    <row r="190" spans="1:7" s="9" customFormat="1">
      <c r="A190" s="59" t="s">
        <v>34</v>
      </c>
      <c r="B190" s="39" t="s">
        <v>35</v>
      </c>
      <c r="C190" s="40">
        <v>41</v>
      </c>
      <c r="D190" s="26" t="str">
        <f>LOOKUP(C190,'KATALOG IZVORA FINANCIRANJA'!$A$2:$B$41)</f>
        <v>Tekuće pomoći iz državnog proračuna</v>
      </c>
      <c r="E190" s="41">
        <v>0</v>
      </c>
      <c r="F190" s="41">
        <v>0</v>
      </c>
      <c r="G190" s="60">
        <f t="shared" si="7"/>
        <v>0</v>
      </c>
    </row>
    <row r="191" spans="1:7" s="9" customFormat="1">
      <c r="A191" s="59" t="s">
        <v>34</v>
      </c>
      <c r="B191" s="39" t="s">
        <v>35</v>
      </c>
      <c r="C191" s="40">
        <v>53</v>
      </c>
      <c r="D191" s="26" t="str">
        <f>LOOKUP(C191,'KATALOG IZVORA FINANCIRANJA'!$A$2:$B$41)</f>
        <v>Pomoći iz državnog proračuna temeljem prijenosa EU sredstava</v>
      </c>
      <c r="E191" s="41">
        <v>0</v>
      </c>
      <c r="F191" s="41">
        <v>0</v>
      </c>
      <c r="G191" s="60">
        <f t="shared" si="7"/>
        <v>0</v>
      </c>
    </row>
    <row r="192" spans="1:7" s="9" customFormat="1">
      <c r="A192" s="59" t="s">
        <v>36</v>
      </c>
      <c r="B192" s="39" t="s">
        <v>37</v>
      </c>
      <c r="C192" s="40">
        <v>11</v>
      </c>
      <c r="D192" s="26" t="str">
        <f>LOOKUP(C192,'KATALOG IZVORA FINANCIRANJA'!$A$2:$B$41)</f>
        <v>Opći prihodi i primici (nenamjenski) - gradska sredstva</v>
      </c>
      <c r="E192" s="41">
        <v>0</v>
      </c>
      <c r="F192" s="41">
        <v>0</v>
      </c>
      <c r="G192" s="60">
        <f t="shared" si="7"/>
        <v>0</v>
      </c>
    </row>
    <row r="193" spans="1:7" s="9" customFormat="1">
      <c r="A193" s="59" t="s">
        <v>36</v>
      </c>
      <c r="B193" s="39" t="s">
        <v>37</v>
      </c>
      <c r="C193" s="40">
        <v>41</v>
      </c>
      <c r="D193" s="26" t="str">
        <f>LOOKUP(C193,'KATALOG IZVORA FINANCIRANJA'!$A$2:$B$41)</f>
        <v>Tekuće pomoći iz državnog proračuna</v>
      </c>
      <c r="E193" s="41">
        <v>0</v>
      </c>
      <c r="F193" s="41">
        <v>0</v>
      </c>
      <c r="G193" s="60">
        <f t="shared" si="7"/>
        <v>0</v>
      </c>
    </row>
    <row r="194" spans="1:7" s="9" customFormat="1">
      <c r="A194" s="59" t="s">
        <v>36</v>
      </c>
      <c r="B194" s="39" t="s">
        <v>37</v>
      </c>
      <c r="C194" s="40">
        <v>53</v>
      </c>
      <c r="D194" s="26" t="str">
        <f>LOOKUP(C194,'KATALOG IZVORA FINANCIRANJA'!$A$2:$B$41)</f>
        <v>Pomoći iz državnog proračuna temeljem prijenosa EU sredstava</v>
      </c>
      <c r="E194" s="41">
        <v>0</v>
      </c>
      <c r="F194" s="41">
        <v>0</v>
      </c>
      <c r="G194" s="60">
        <f t="shared" si="7"/>
        <v>0</v>
      </c>
    </row>
    <row r="195" spans="1:7" s="9" customFormat="1">
      <c r="A195" s="59" t="s">
        <v>38</v>
      </c>
      <c r="B195" s="39" t="s">
        <v>39</v>
      </c>
      <c r="C195" s="40">
        <v>11</v>
      </c>
      <c r="D195" s="26" t="str">
        <f>LOOKUP(C195,'KATALOG IZVORA FINANCIRANJA'!$A$2:$B$41)</f>
        <v>Opći prihodi i primici (nenamjenski) - gradska sredstva</v>
      </c>
      <c r="E195" s="41">
        <v>0</v>
      </c>
      <c r="F195" s="41">
        <v>0</v>
      </c>
      <c r="G195" s="60">
        <f t="shared" si="7"/>
        <v>0</v>
      </c>
    </row>
    <row r="196" spans="1:7" s="9" customFormat="1">
      <c r="A196" s="59" t="s">
        <v>38</v>
      </c>
      <c r="B196" s="39" t="s">
        <v>39</v>
      </c>
      <c r="C196" s="40">
        <v>41</v>
      </c>
      <c r="D196" s="26" t="str">
        <f>LOOKUP(C196,'KATALOG IZVORA FINANCIRANJA'!$A$2:$B$41)</f>
        <v>Tekuće pomoći iz državnog proračuna</v>
      </c>
      <c r="E196" s="41">
        <v>0</v>
      </c>
      <c r="F196" s="41">
        <v>0</v>
      </c>
      <c r="G196" s="60">
        <f t="shared" si="7"/>
        <v>0</v>
      </c>
    </row>
    <row r="197" spans="1:7" s="9" customFormat="1">
      <c r="A197" s="59" t="s">
        <v>38</v>
      </c>
      <c r="B197" s="39" t="s">
        <v>39</v>
      </c>
      <c r="C197" s="40">
        <v>53</v>
      </c>
      <c r="D197" s="26" t="str">
        <f>LOOKUP(C197,'KATALOG IZVORA FINANCIRANJA'!$A$2:$B$41)</f>
        <v>Pomoći iz državnog proračuna temeljem prijenosa EU sredstava</v>
      </c>
      <c r="E197" s="41">
        <v>0</v>
      </c>
      <c r="F197" s="41">
        <v>0</v>
      </c>
      <c r="G197" s="60">
        <f t="shared" si="7"/>
        <v>0</v>
      </c>
    </row>
    <row r="198" spans="1:7" s="9" customFormat="1">
      <c r="A198" s="59" t="s">
        <v>40</v>
      </c>
      <c r="B198" s="39" t="s">
        <v>41</v>
      </c>
      <c r="C198" s="40">
        <v>11</v>
      </c>
      <c r="D198" s="26" t="str">
        <f>LOOKUP(C198,'KATALOG IZVORA FINANCIRANJA'!$A$2:$B$41)</f>
        <v>Opći prihodi i primici (nenamjenski) - gradska sredstva</v>
      </c>
      <c r="E198" s="41">
        <v>0</v>
      </c>
      <c r="F198" s="41">
        <v>0</v>
      </c>
      <c r="G198" s="60">
        <f t="shared" ref="G198:G223" si="8">E198+F198</f>
        <v>0</v>
      </c>
    </row>
    <row r="199" spans="1:7" s="9" customFormat="1" ht="24">
      <c r="A199" s="59" t="s">
        <v>40</v>
      </c>
      <c r="B199" s="39" t="s">
        <v>242</v>
      </c>
      <c r="C199" s="40">
        <v>11</v>
      </c>
      <c r="D199" s="26" t="str">
        <f>LOOKUP(C199,'KATALOG IZVORA FINANCIRANJA'!$A$2:$B$41)</f>
        <v>Opći prihodi i primici (nenamjenski) - gradska sredstva</v>
      </c>
      <c r="E199" s="41">
        <v>0</v>
      </c>
      <c r="F199" s="41">
        <v>0</v>
      </c>
      <c r="G199" s="60">
        <f t="shared" si="8"/>
        <v>0</v>
      </c>
    </row>
    <row r="200" spans="1:7" s="9" customFormat="1">
      <c r="A200" s="59" t="s">
        <v>40</v>
      </c>
      <c r="B200" s="39" t="s">
        <v>41</v>
      </c>
      <c r="C200" s="40">
        <v>41</v>
      </c>
      <c r="D200" s="26" t="str">
        <f>LOOKUP(C200,'KATALOG IZVORA FINANCIRANJA'!$A$2:$B$41)</f>
        <v>Tekuće pomoći iz državnog proračuna</v>
      </c>
      <c r="E200" s="41">
        <v>0</v>
      </c>
      <c r="F200" s="41">
        <v>0</v>
      </c>
      <c r="G200" s="60">
        <f t="shared" si="8"/>
        <v>0</v>
      </c>
    </row>
    <row r="201" spans="1:7" s="9" customFormat="1">
      <c r="A201" s="59" t="s">
        <v>40</v>
      </c>
      <c r="B201" s="39" t="s">
        <v>41</v>
      </c>
      <c r="C201" s="40">
        <v>53</v>
      </c>
      <c r="D201" s="26" t="str">
        <f>LOOKUP(C201,'KATALOG IZVORA FINANCIRANJA'!$A$2:$B$41)</f>
        <v>Pomoći iz državnog proračuna temeljem prijenosa EU sredstava</v>
      </c>
      <c r="E201" s="41">
        <v>0</v>
      </c>
      <c r="F201" s="41">
        <v>0</v>
      </c>
      <c r="G201" s="60">
        <f t="shared" si="8"/>
        <v>0</v>
      </c>
    </row>
    <row r="202" spans="1:7" s="9" customFormat="1">
      <c r="A202" s="59" t="s">
        <v>70</v>
      </c>
      <c r="B202" s="39" t="s">
        <v>71</v>
      </c>
      <c r="C202" s="40">
        <v>11</v>
      </c>
      <c r="D202" s="26" t="str">
        <f>LOOKUP(C202,'KATALOG IZVORA FINANCIRANJA'!$A$2:$B$41)</f>
        <v>Opći prihodi i primici (nenamjenski) - gradska sredstva</v>
      </c>
      <c r="E202" s="41">
        <v>0</v>
      </c>
      <c r="F202" s="41">
        <v>0</v>
      </c>
      <c r="G202" s="60">
        <f t="shared" si="8"/>
        <v>0</v>
      </c>
    </row>
    <row r="203" spans="1:7" s="9" customFormat="1">
      <c r="A203" s="59" t="s">
        <v>70</v>
      </c>
      <c r="B203" s="39" t="s">
        <v>71</v>
      </c>
      <c r="C203" s="40">
        <v>41</v>
      </c>
      <c r="D203" s="26" t="str">
        <f>LOOKUP(C203,'KATALOG IZVORA FINANCIRANJA'!$A$2:$B$41)</f>
        <v>Tekuće pomoći iz državnog proračuna</v>
      </c>
      <c r="E203" s="41">
        <v>0</v>
      </c>
      <c r="F203" s="41">
        <v>0</v>
      </c>
      <c r="G203" s="60">
        <f t="shared" si="8"/>
        <v>0</v>
      </c>
    </row>
    <row r="204" spans="1:7" s="9" customFormat="1">
      <c r="A204" s="59" t="s">
        <v>70</v>
      </c>
      <c r="B204" s="39" t="s">
        <v>71</v>
      </c>
      <c r="C204" s="40">
        <v>53</v>
      </c>
      <c r="D204" s="26" t="str">
        <f>LOOKUP(C204,'KATALOG IZVORA FINANCIRANJA'!$A$2:$B$41)</f>
        <v>Pomoći iz državnog proračuna temeljem prijenosa EU sredstava</v>
      </c>
      <c r="E204" s="41">
        <v>0</v>
      </c>
      <c r="F204" s="41">
        <v>0</v>
      </c>
      <c r="G204" s="60">
        <f t="shared" si="8"/>
        <v>0</v>
      </c>
    </row>
    <row r="205" spans="1:7" s="9" customFormat="1">
      <c r="A205" s="59" t="s">
        <v>243</v>
      </c>
      <c r="B205" s="39" t="s">
        <v>244</v>
      </c>
      <c r="C205" s="40">
        <v>11</v>
      </c>
      <c r="D205" s="26" t="str">
        <f>LOOKUP(C205,'KATALOG IZVORA FINANCIRANJA'!$A$2:$B$41)</f>
        <v>Opći prihodi i primici (nenamjenski) - gradska sredstva</v>
      </c>
      <c r="E205" s="41">
        <v>0</v>
      </c>
      <c r="F205" s="41">
        <v>0</v>
      </c>
      <c r="G205" s="60">
        <f t="shared" si="8"/>
        <v>0</v>
      </c>
    </row>
    <row r="206" spans="1:7" s="9" customFormat="1">
      <c r="A206" s="59" t="s">
        <v>243</v>
      </c>
      <c r="B206" s="39" t="s">
        <v>244</v>
      </c>
      <c r="C206" s="40">
        <v>41</v>
      </c>
      <c r="D206" s="26" t="str">
        <f>LOOKUP(C206,'KATALOG IZVORA FINANCIRANJA'!$A$2:$B$41)</f>
        <v>Tekuće pomoći iz državnog proračuna</v>
      </c>
      <c r="E206" s="41">
        <v>0</v>
      </c>
      <c r="F206" s="41">
        <v>0</v>
      </c>
      <c r="G206" s="60">
        <f t="shared" si="8"/>
        <v>0</v>
      </c>
    </row>
    <row r="207" spans="1:7" s="9" customFormat="1">
      <c r="A207" s="59" t="s">
        <v>243</v>
      </c>
      <c r="B207" s="39" t="s">
        <v>244</v>
      </c>
      <c r="C207" s="40">
        <v>53</v>
      </c>
      <c r="D207" s="26" t="str">
        <f>LOOKUP(C207,'KATALOG IZVORA FINANCIRANJA'!$A$2:$B$41)</f>
        <v>Pomoći iz državnog proračuna temeljem prijenosa EU sredstava</v>
      </c>
      <c r="E207" s="41">
        <v>0</v>
      </c>
      <c r="F207" s="41">
        <v>0</v>
      </c>
      <c r="G207" s="60">
        <f t="shared" si="8"/>
        <v>0</v>
      </c>
    </row>
    <row r="208" spans="1:7" s="9" customFormat="1">
      <c r="A208" s="59" t="s">
        <v>109</v>
      </c>
      <c r="B208" s="39" t="s">
        <v>110</v>
      </c>
      <c r="C208" s="40">
        <v>11</v>
      </c>
      <c r="D208" s="26" t="str">
        <f>LOOKUP(C208,'KATALOG IZVORA FINANCIRANJA'!$A$2:$B$41)</f>
        <v>Opći prihodi i primici (nenamjenski) - gradska sredstva</v>
      </c>
      <c r="E208" s="41">
        <v>0</v>
      </c>
      <c r="F208" s="41">
        <v>0</v>
      </c>
      <c r="G208" s="60">
        <f t="shared" si="8"/>
        <v>0</v>
      </c>
    </row>
    <row r="209" spans="1:7" s="9" customFormat="1">
      <c r="A209" s="59" t="s">
        <v>109</v>
      </c>
      <c r="B209" s="39" t="s">
        <v>110</v>
      </c>
      <c r="C209" s="40">
        <v>41</v>
      </c>
      <c r="D209" s="26" t="str">
        <f>LOOKUP(C209,'KATALOG IZVORA FINANCIRANJA'!$A$2:$B$41)</f>
        <v>Tekuće pomoći iz državnog proračuna</v>
      </c>
      <c r="E209" s="41">
        <v>0</v>
      </c>
      <c r="F209" s="41">
        <v>0</v>
      </c>
      <c r="G209" s="60">
        <f t="shared" si="8"/>
        <v>0</v>
      </c>
    </row>
    <row r="210" spans="1:7" s="9" customFormat="1">
      <c r="A210" s="59" t="s">
        <v>109</v>
      </c>
      <c r="B210" s="39" t="s">
        <v>110</v>
      </c>
      <c r="C210" s="40">
        <v>53</v>
      </c>
      <c r="D210" s="26" t="str">
        <f>LOOKUP(C210,'KATALOG IZVORA FINANCIRANJA'!$A$2:$B$41)</f>
        <v>Pomoći iz državnog proračuna temeljem prijenosa EU sredstava</v>
      </c>
      <c r="E210" s="41">
        <v>0</v>
      </c>
      <c r="F210" s="41">
        <v>0</v>
      </c>
      <c r="G210" s="60">
        <f t="shared" si="8"/>
        <v>0</v>
      </c>
    </row>
    <row r="211" spans="1:7" s="9" customFormat="1">
      <c r="A211" s="59" t="s">
        <v>146</v>
      </c>
      <c r="B211" s="39" t="s">
        <v>147</v>
      </c>
      <c r="C211" s="40">
        <v>11</v>
      </c>
      <c r="D211" s="26" t="str">
        <f>LOOKUP(C211,'KATALOG IZVORA FINANCIRANJA'!$A$2:$B$41)</f>
        <v>Opći prihodi i primici (nenamjenski) - gradska sredstva</v>
      </c>
      <c r="E211" s="41">
        <v>0</v>
      </c>
      <c r="F211" s="41">
        <v>0</v>
      </c>
      <c r="G211" s="60">
        <f t="shared" si="8"/>
        <v>0</v>
      </c>
    </row>
    <row r="212" spans="1:7" s="9" customFormat="1">
      <c r="A212" s="59" t="s">
        <v>146</v>
      </c>
      <c r="B212" s="39" t="s">
        <v>147</v>
      </c>
      <c r="C212" s="40">
        <v>41</v>
      </c>
      <c r="D212" s="26" t="str">
        <f>LOOKUP(C212,'KATALOG IZVORA FINANCIRANJA'!$A$2:$B$41)</f>
        <v>Tekuće pomoći iz državnog proračuna</v>
      </c>
      <c r="E212" s="41">
        <v>0</v>
      </c>
      <c r="F212" s="41">
        <v>0</v>
      </c>
      <c r="G212" s="60">
        <f t="shared" si="8"/>
        <v>0</v>
      </c>
    </row>
    <row r="213" spans="1:7" s="9" customFormat="1">
      <c r="A213" s="59" t="s">
        <v>146</v>
      </c>
      <c r="B213" s="39" t="s">
        <v>147</v>
      </c>
      <c r="C213" s="40">
        <v>53</v>
      </c>
      <c r="D213" s="26" t="str">
        <f>LOOKUP(C213,'KATALOG IZVORA FINANCIRANJA'!$A$2:$B$41)</f>
        <v>Pomoći iz državnog proračuna temeljem prijenosa EU sredstava</v>
      </c>
      <c r="E213" s="41">
        <v>0</v>
      </c>
      <c r="F213" s="41">
        <v>0</v>
      </c>
      <c r="G213" s="60">
        <f t="shared" si="8"/>
        <v>0</v>
      </c>
    </row>
    <row r="214" spans="1:7" s="9" customFormat="1">
      <c r="A214" s="59" t="s">
        <v>166</v>
      </c>
      <c r="B214" s="39" t="s">
        <v>167</v>
      </c>
      <c r="C214" s="40">
        <v>11</v>
      </c>
      <c r="D214" s="26" t="str">
        <f>LOOKUP(C214,'KATALOG IZVORA FINANCIRANJA'!$A$2:$B$41)</f>
        <v>Opći prihodi i primici (nenamjenski) - gradska sredstva</v>
      </c>
      <c r="E214" s="41">
        <v>0</v>
      </c>
      <c r="F214" s="41">
        <v>0</v>
      </c>
      <c r="G214" s="60">
        <f t="shared" si="8"/>
        <v>0</v>
      </c>
    </row>
    <row r="215" spans="1:7" s="9" customFormat="1">
      <c r="A215" s="59" t="s">
        <v>166</v>
      </c>
      <c r="B215" s="39" t="s">
        <v>167</v>
      </c>
      <c r="C215" s="40">
        <v>41</v>
      </c>
      <c r="D215" s="26" t="str">
        <f>LOOKUP(C215,'KATALOG IZVORA FINANCIRANJA'!$A$2:$B$41)</f>
        <v>Tekuće pomoći iz državnog proračuna</v>
      </c>
      <c r="E215" s="41">
        <v>0</v>
      </c>
      <c r="F215" s="41">
        <v>0</v>
      </c>
      <c r="G215" s="60">
        <f t="shared" si="8"/>
        <v>0</v>
      </c>
    </row>
    <row r="216" spans="1:7" s="9" customFormat="1">
      <c r="A216" s="59" t="s">
        <v>166</v>
      </c>
      <c r="B216" s="39" t="s">
        <v>167</v>
      </c>
      <c r="C216" s="40">
        <v>53</v>
      </c>
      <c r="D216" s="26" t="str">
        <f>LOOKUP(C216,'KATALOG IZVORA FINANCIRANJA'!$A$2:$B$41)</f>
        <v>Pomoći iz državnog proračuna temeljem prijenosa EU sredstava</v>
      </c>
      <c r="E216" s="41">
        <v>0</v>
      </c>
      <c r="F216" s="41">
        <v>0</v>
      </c>
      <c r="G216" s="60">
        <f t="shared" si="8"/>
        <v>0</v>
      </c>
    </row>
    <row r="217" spans="1:7" s="9" customFormat="1">
      <c r="A217" s="59" t="s">
        <v>170</v>
      </c>
      <c r="B217" s="39" t="s">
        <v>171</v>
      </c>
      <c r="C217" s="40">
        <v>11</v>
      </c>
      <c r="D217" s="26" t="str">
        <f>LOOKUP(C217,'KATALOG IZVORA FINANCIRANJA'!$A$2:$B$41)</f>
        <v>Opći prihodi i primici (nenamjenski) - gradska sredstva</v>
      </c>
      <c r="E217" s="41">
        <v>0</v>
      </c>
      <c r="F217" s="41">
        <v>0</v>
      </c>
      <c r="G217" s="60">
        <f t="shared" si="8"/>
        <v>0</v>
      </c>
    </row>
    <row r="218" spans="1:7" s="9" customFormat="1">
      <c r="A218" s="59" t="s">
        <v>245</v>
      </c>
      <c r="B218" s="39" t="s">
        <v>246</v>
      </c>
      <c r="C218" s="40">
        <v>11</v>
      </c>
      <c r="D218" s="26" t="str">
        <f>LOOKUP(C218,'KATALOG IZVORA FINANCIRANJA'!$A$2:$B$41)</f>
        <v>Opći prihodi i primici (nenamjenski) - gradska sredstva</v>
      </c>
      <c r="E218" s="41">
        <v>0</v>
      </c>
      <c r="F218" s="41">
        <v>0</v>
      </c>
      <c r="G218" s="60">
        <f t="shared" si="8"/>
        <v>0</v>
      </c>
    </row>
    <row r="219" spans="1:7" s="9" customFormat="1">
      <c r="A219" s="59" t="s">
        <v>245</v>
      </c>
      <c r="B219" s="39" t="s">
        <v>246</v>
      </c>
      <c r="C219" s="40">
        <v>41</v>
      </c>
      <c r="D219" s="26" t="str">
        <f>LOOKUP(C219,'KATALOG IZVORA FINANCIRANJA'!$A$2:$B$41)</f>
        <v>Tekuće pomoći iz državnog proračuna</v>
      </c>
      <c r="E219" s="41">
        <v>0</v>
      </c>
      <c r="F219" s="41">
        <v>0</v>
      </c>
      <c r="G219" s="60">
        <f t="shared" si="8"/>
        <v>0</v>
      </c>
    </row>
    <row r="220" spans="1:7" s="9" customFormat="1" ht="25.5">
      <c r="A220" s="59" t="s">
        <v>247</v>
      </c>
      <c r="B220" s="39" t="s">
        <v>248</v>
      </c>
      <c r="C220" s="40">
        <v>11</v>
      </c>
      <c r="D220" s="26" t="str">
        <f>LOOKUP(C220,'KATALOG IZVORA FINANCIRANJA'!$A$2:$B$41)</f>
        <v>Opći prihodi i primici (nenamjenski) - gradska sredstva</v>
      </c>
      <c r="E220" s="41">
        <v>0</v>
      </c>
      <c r="F220" s="41">
        <v>0</v>
      </c>
      <c r="G220" s="60">
        <f t="shared" si="8"/>
        <v>0</v>
      </c>
    </row>
    <row r="221" spans="1:7" s="9" customFormat="1">
      <c r="A221" s="57" t="s">
        <v>249</v>
      </c>
      <c r="B221" s="35" t="s">
        <v>250</v>
      </c>
      <c r="C221" s="36"/>
      <c r="D221" s="26"/>
      <c r="E221" s="38">
        <f>SUM(E222:E223)</f>
        <v>0</v>
      </c>
      <c r="F221" s="38">
        <f>SUM(F222:F223)</f>
        <v>0</v>
      </c>
      <c r="G221" s="58">
        <f t="shared" si="8"/>
        <v>0</v>
      </c>
    </row>
    <row r="222" spans="1:7" s="9" customFormat="1">
      <c r="A222" s="59" t="s">
        <v>251</v>
      </c>
      <c r="B222" s="39" t="s">
        <v>252</v>
      </c>
      <c r="C222" s="40">
        <v>41</v>
      </c>
      <c r="D222" s="26" t="str">
        <f>LOOKUP(C222,'KATALOG IZVORA FINANCIRANJA'!$A$2:$B$41)</f>
        <v>Tekuće pomoći iz državnog proračuna</v>
      </c>
      <c r="E222" s="41">
        <v>0</v>
      </c>
      <c r="F222" s="41">
        <v>0</v>
      </c>
      <c r="G222" s="60">
        <f t="shared" si="8"/>
        <v>0</v>
      </c>
    </row>
    <row r="223" spans="1:7" s="9" customFormat="1">
      <c r="A223" s="59" t="s">
        <v>251</v>
      </c>
      <c r="B223" s="39" t="s">
        <v>252</v>
      </c>
      <c r="C223" s="40">
        <v>53</v>
      </c>
      <c r="D223" s="26" t="str">
        <f>LOOKUP(C223,'KATALOG IZVORA FINANCIRANJA'!$A$2:$B$41)</f>
        <v>Pomoći iz državnog proračuna temeljem prijenosa EU sredstava</v>
      </c>
      <c r="E223" s="41">
        <v>0</v>
      </c>
      <c r="F223" s="41">
        <v>0</v>
      </c>
      <c r="G223" s="60">
        <f t="shared" si="8"/>
        <v>0</v>
      </c>
    </row>
    <row r="224" spans="1:7">
      <c r="A224" s="57" t="s">
        <v>253</v>
      </c>
      <c r="B224" s="35" t="s">
        <v>254</v>
      </c>
      <c r="C224" s="36"/>
      <c r="D224" s="37"/>
      <c r="E224" s="38">
        <f>SUM(E225:E225)</f>
        <v>0</v>
      </c>
      <c r="F224" s="38">
        <f>SUM(F225:F225)</f>
        <v>0</v>
      </c>
      <c r="G224" s="58">
        <f t="shared" ref="G224:G225" si="9">E224+F224</f>
        <v>0</v>
      </c>
    </row>
    <row r="225" spans="1:7" ht="13.5" thickBot="1">
      <c r="A225" s="61" t="s">
        <v>251</v>
      </c>
      <c r="B225" s="62" t="s">
        <v>252</v>
      </c>
      <c r="C225" s="63">
        <v>41</v>
      </c>
      <c r="D225" s="64" t="str">
        <f>LOOKUP(C225,'KATALOG IZVORA FINANCIRANJA'!$A$2:$B$41)</f>
        <v>Tekuće pomoći iz državnog proračuna</v>
      </c>
      <c r="E225" s="65">
        <v>0</v>
      </c>
      <c r="F225" s="65">
        <v>0</v>
      </c>
      <c r="G225" s="66">
        <f t="shared" si="9"/>
        <v>0</v>
      </c>
    </row>
  </sheetData>
  <autoFilter ref="C1:C276"/>
  <pageMargins left="0" right="0" top="0" bottom="0" header="0" footer="0"/>
  <pageSetup paperSize="9" scale="80" fitToWidth="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VK42"/>
  <sheetViews>
    <sheetView topLeftCell="A16" workbookViewId="0">
      <selection activeCell="B37" sqref="B37"/>
    </sheetView>
  </sheetViews>
  <sheetFormatPr defaultColWidth="0" defaultRowHeight="12.75" zeroHeight="1"/>
  <cols>
    <col min="1" max="1" width="18.140625" style="2" customWidth="1"/>
    <col min="2" max="2" width="66.28515625" style="2" customWidth="1"/>
    <col min="3" max="3" width="9.140625" style="2" customWidth="1"/>
    <col min="4" max="256" width="9.140625" style="2" hidden="1"/>
    <col min="257" max="257" width="18.140625" style="2" customWidth="1"/>
    <col min="258" max="258" width="66.28515625" style="2" customWidth="1"/>
    <col min="259" max="259" width="9.140625" style="2" customWidth="1"/>
    <col min="260" max="512" width="9.140625" style="2" hidden="1"/>
    <col min="513" max="513" width="18.140625" style="2" customWidth="1"/>
    <col min="514" max="514" width="66.28515625" style="2" customWidth="1"/>
    <col min="515" max="515" width="9.140625" style="2" customWidth="1"/>
    <col min="516" max="768" width="9.140625" style="2" hidden="1"/>
    <col min="769" max="769" width="18.140625" style="2" customWidth="1"/>
    <col min="770" max="770" width="66.28515625" style="2" customWidth="1"/>
    <col min="771" max="771" width="9.140625" style="2" customWidth="1"/>
    <col min="772" max="1024" width="9.140625" style="2" hidden="1"/>
    <col min="1025" max="1025" width="18.140625" style="2" customWidth="1"/>
    <col min="1026" max="1026" width="66.28515625" style="2" customWidth="1"/>
    <col min="1027" max="1027" width="9.140625" style="2" customWidth="1"/>
    <col min="1028" max="1280" width="9.140625" style="2" hidden="1"/>
    <col min="1281" max="1281" width="18.140625" style="2" customWidth="1"/>
    <col min="1282" max="1282" width="66.28515625" style="2" customWidth="1"/>
    <col min="1283" max="1283" width="9.140625" style="2" customWidth="1"/>
    <col min="1284" max="1536" width="9.140625" style="2" hidden="1"/>
    <col min="1537" max="1537" width="18.140625" style="2" customWidth="1"/>
    <col min="1538" max="1538" width="66.28515625" style="2" customWidth="1"/>
    <col min="1539" max="1539" width="9.140625" style="2" customWidth="1"/>
    <col min="1540" max="1792" width="9.140625" style="2" hidden="1"/>
    <col min="1793" max="1793" width="18.140625" style="2" customWidth="1"/>
    <col min="1794" max="1794" width="66.28515625" style="2" customWidth="1"/>
    <col min="1795" max="1795" width="9.140625" style="2" customWidth="1"/>
    <col min="1796" max="2048" width="9.140625" style="2" hidden="1"/>
    <col min="2049" max="2049" width="18.140625" style="2" customWidth="1"/>
    <col min="2050" max="2050" width="66.28515625" style="2" customWidth="1"/>
    <col min="2051" max="2051" width="9.140625" style="2" customWidth="1"/>
    <col min="2052" max="2304" width="9.140625" style="2" hidden="1"/>
    <col min="2305" max="2305" width="18.140625" style="2" customWidth="1"/>
    <col min="2306" max="2306" width="66.28515625" style="2" customWidth="1"/>
    <col min="2307" max="2307" width="9.140625" style="2" customWidth="1"/>
    <col min="2308" max="2560" width="9.140625" style="2" hidden="1"/>
    <col min="2561" max="2561" width="18.140625" style="2" customWidth="1"/>
    <col min="2562" max="2562" width="66.28515625" style="2" customWidth="1"/>
    <col min="2563" max="2563" width="9.140625" style="2" customWidth="1"/>
    <col min="2564" max="2816" width="9.140625" style="2" hidden="1"/>
    <col min="2817" max="2817" width="18.140625" style="2" customWidth="1"/>
    <col min="2818" max="2818" width="66.28515625" style="2" customWidth="1"/>
    <col min="2819" max="2819" width="9.140625" style="2" customWidth="1"/>
    <col min="2820" max="3072" width="9.140625" style="2" hidden="1"/>
    <col min="3073" max="3073" width="18.140625" style="2" customWidth="1"/>
    <col min="3074" max="3074" width="66.28515625" style="2" customWidth="1"/>
    <col min="3075" max="3075" width="9.140625" style="2" customWidth="1"/>
    <col min="3076" max="3328" width="9.140625" style="2" hidden="1"/>
    <col min="3329" max="3329" width="18.140625" style="2" customWidth="1"/>
    <col min="3330" max="3330" width="66.28515625" style="2" customWidth="1"/>
    <col min="3331" max="3331" width="9.140625" style="2" customWidth="1"/>
    <col min="3332" max="3584" width="9.140625" style="2" hidden="1"/>
    <col min="3585" max="3585" width="18.140625" style="2" customWidth="1"/>
    <col min="3586" max="3586" width="66.28515625" style="2" customWidth="1"/>
    <col min="3587" max="3587" width="9.140625" style="2" customWidth="1"/>
    <col min="3588" max="3840" width="9.140625" style="2" hidden="1"/>
    <col min="3841" max="3841" width="18.140625" style="2" customWidth="1"/>
    <col min="3842" max="3842" width="66.28515625" style="2" customWidth="1"/>
    <col min="3843" max="3843" width="9.140625" style="2" customWidth="1"/>
    <col min="3844" max="4096" width="9.140625" style="2" hidden="1"/>
    <col min="4097" max="4097" width="18.140625" style="2" customWidth="1"/>
    <col min="4098" max="4098" width="66.28515625" style="2" customWidth="1"/>
    <col min="4099" max="4099" width="9.140625" style="2" customWidth="1"/>
    <col min="4100" max="4352" width="9.140625" style="2" hidden="1"/>
    <col min="4353" max="4353" width="18.140625" style="2" customWidth="1"/>
    <col min="4354" max="4354" width="66.28515625" style="2" customWidth="1"/>
    <col min="4355" max="4355" width="9.140625" style="2" customWidth="1"/>
    <col min="4356" max="4608" width="9.140625" style="2" hidden="1"/>
    <col min="4609" max="4609" width="18.140625" style="2" customWidth="1"/>
    <col min="4610" max="4610" width="66.28515625" style="2" customWidth="1"/>
    <col min="4611" max="4611" width="9.140625" style="2" customWidth="1"/>
    <col min="4612" max="4864" width="9.140625" style="2" hidden="1"/>
    <col min="4865" max="4865" width="18.140625" style="2" customWidth="1"/>
    <col min="4866" max="4866" width="66.28515625" style="2" customWidth="1"/>
    <col min="4867" max="4867" width="9.140625" style="2" customWidth="1"/>
    <col min="4868" max="5120" width="9.140625" style="2" hidden="1"/>
    <col min="5121" max="5121" width="18.140625" style="2" customWidth="1"/>
    <col min="5122" max="5122" width="66.28515625" style="2" customWidth="1"/>
    <col min="5123" max="5123" width="9.140625" style="2" customWidth="1"/>
    <col min="5124" max="5376" width="9.140625" style="2" hidden="1"/>
    <col min="5377" max="5377" width="18.140625" style="2" customWidth="1"/>
    <col min="5378" max="5378" width="66.28515625" style="2" customWidth="1"/>
    <col min="5379" max="5379" width="9.140625" style="2" customWidth="1"/>
    <col min="5380" max="5632" width="9.140625" style="2" hidden="1"/>
    <col min="5633" max="5633" width="18.140625" style="2" customWidth="1"/>
    <col min="5634" max="5634" width="66.28515625" style="2" customWidth="1"/>
    <col min="5635" max="5635" width="9.140625" style="2" customWidth="1"/>
    <col min="5636" max="5888" width="9.140625" style="2" hidden="1"/>
    <col min="5889" max="5889" width="18.140625" style="2" customWidth="1"/>
    <col min="5890" max="5890" width="66.28515625" style="2" customWidth="1"/>
    <col min="5891" max="5891" width="9.140625" style="2" customWidth="1"/>
    <col min="5892" max="6144" width="9.140625" style="2" hidden="1"/>
    <col min="6145" max="6145" width="18.140625" style="2" customWidth="1"/>
    <col min="6146" max="6146" width="66.28515625" style="2" customWidth="1"/>
    <col min="6147" max="6147" width="9.140625" style="2" customWidth="1"/>
    <col min="6148" max="6400" width="9.140625" style="2" hidden="1"/>
    <col min="6401" max="6401" width="18.140625" style="2" customWidth="1"/>
    <col min="6402" max="6402" width="66.28515625" style="2" customWidth="1"/>
    <col min="6403" max="6403" width="9.140625" style="2" customWidth="1"/>
    <col min="6404" max="6656" width="9.140625" style="2" hidden="1"/>
    <col min="6657" max="6657" width="18.140625" style="2" customWidth="1"/>
    <col min="6658" max="6658" width="66.28515625" style="2" customWidth="1"/>
    <col min="6659" max="6659" width="9.140625" style="2" customWidth="1"/>
    <col min="6660" max="6912" width="9.140625" style="2" hidden="1"/>
    <col min="6913" max="6913" width="18.140625" style="2" customWidth="1"/>
    <col min="6914" max="6914" width="66.28515625" style="2" customWidth="1"/>
    <col min="6915" max="6915" width="9.140625" style="2" customWidth="1"/>
    <col min="6916" max="7168" width="9.140625" style="2" hidden="1"/>
    <col min="7169" max="7169" width="18.140625" style="2" customWidth="1"/>
    <col min="7170" max="7170" width="66.28515625" style="2" customWidth="1"/>
    <col min="7171" max="7171" width="9.140625" style="2" customWidth="1"/>
    <col min="7172" max="7424" width="9.140625" style="2" hidden="1"/>
    <col min="7425" max="7425" width="18.140625" style="2" customWidth="1"/>
    <col min="7426" max="7426" width="66.28515625" style="2" customWidth="1"/>
    <col min="7427" max="7427" width="9.140625" style="2" customWidth="1"/>
    <col min="7428" max="7680" width="9.140625" style="2" hidden="1"/>
    <col min="7681" max="7681" width="18.140625" style="2" customWidth="1"/>
    <col min="7682" max="7682" width="66.28515625" style="2" customWidth="1"/>
    <col min="7683" max="7683" width="9.140625" style="2" customWidth="1"/>
    <col min="7684" max="7936" width="9.140625" style="2" hidden="1"/>
    <col min="7937" max="7937" width="18.140625" style="2" customWidth="1"/>
    <col min="7938" max="7938" width="66.28515625" style="2" customWidth="1"/>
    <col min="7939" max="7939" width="9.140625" style="2" customWidth="1"/>
    <col min="7940" max="8192" width="9.140625" style="2" hidden="1"/>
    <col min="8193" max="8193" width="18.140625" style="2" customWidth="1"/>
    <col min="8194" max="8194" width="66.28515625" style="2" customWidth="1"/>
    <col min="8195" max="8195" width="9.140625" style="2" customWidth="1"/>
    <col min="8196" max="8448" width="9.140625" style="2" hidden="1"/>
    <col min="8449" max="8449" width="18.140625" style="2" customWidth="1"/>
    <col min="8450" max="8450" width="66.28515625" style="2" customWidth="1"/>
    <col min="8451" max="8451" width="9.140625" style="2" customWidth="1"/>
    <col min="8452" max="8704" width="9.140625" style="2" hidden="1"/>
    <col min="8705" max="8705" width="18.140625" style="2" customWidth="1"/>
    <col min="8706" max="8706" width="66.28515625" style="2" customWidth="1"/>
    <col min="8707" max="8707" width="9.140625" style="2" customWidth="1"/>
    <col min="8708" max="8960" width="9.140625" style="2" hidden="1"/>
    <col min="8961" max="8961" width="18.140625" style="2" customWidth="1"/>
    <col min="8962" max="8962" width="66.28515625" style="2" customWidth="1"/>
    <col min="8963" max="8963" width="9.140625" style="2" customWidth="1"/>
    <col min="8964" max="9216" width="9.140625" style="2" hidden="1"/>
    <col min="9217" max="9217" width="18.140625" style="2" customWidth="1"/>
    <col min="9218" max="9218" width="66.28515625" style="2" customWidth="1"/>
    <col min="9219" max="9219" width="9.140625" style="2" customWidth="1"/>
    <col min="9220" max="9472" width="9.140625" style="2" hidden="1"/>
    <col min="9473" max="9473" width="18.140625" style="2" customWidth="1"/>
    <col min="9474" max="9474" width="66.28515625" style="2" customWidth="1"/>
    <col min="9475" max="9475" width="9.140625" style="2" customWidth="1"/>
    <col min="9476" max="9728" width="9.140625" style="2" hidden="1"/>
    <col min="9729" max="9729" width="18.140625" style="2" customWidth="1"/>
    <col min="9730" max="9730" width="66.28515625" style="2" customWidth="1"/>
    <col min="9731" max="9731" width="9.140625" style="2" customWidth="1"/>
    <col min="9732" max="9984" width="9.140625" style="2" hidden="1"/>
    <col min="9985" max="9985" width="18.140625" style="2" customWidth="1"/>
    <col min="9986" max="9986" width="66.28515625" style="2" customWidth="1"/>
    <col min="9987" max="9987" width="9.140625" style="2" customWidth="1"/>
    <col min="9988" max="10240" width="9.140625" style="2" hidden="1"/>
    <col min="10241" max="10241" width="18.140625" style="2" customWidth="1"/>
    <col min="10242" max="10242" width="66.28515625" style="2" customWidth="1"/>
    <col min="10243" max="10243" width="9.140625" style="2" customWidth="1"/>
    <col min="10244" max="10496" width="9.140625" style="2" hidden="1"/>
    <col min="10497" max="10497" width="18.140625" style="2" customWidth="1"/>
    <col min="10498" max="10498" width="66.28515625" style="2" customWidth="1"/>
    <col min="10499" max="10499" width="9.140625" style="2" customWidth="1"/>
    <col min="10500" max="10752" width="9.140625" style="2" hidden="1"/>
    <col min="10753" max="10753" width="18.140625" style="2" customWidth="1"/>
    <col min="10754" max="10754" width="66.28515625" style="2" customWidth="1"/>
    <col min="10755" max="10755" width="9.140625" style="2" customWidth="1"/>
    <col min="10756" max="11008" width="9.140625" style="2" hidden="1"/>
    <col min="11009" max="11009" width="18.140625" style="2" customWidth="1"/>
    <col min="11010" max="11010" width="66.28515625" style="2" customWidth="1"/>
    <col min="11011" max="11011" width="9.140625" style="2" customWidth="1"/>
    <col min="11012" max="11264" width="9.140625" style="2" hidden="1"/>
    <col min="11265" max="11265" width="18.140625" style="2" customWidth="1"/>
    <col min="11266" max="11266" width="66.28515625" style="2" customWidth="1"/>
    <col min="11267" max="11267" width="9.140625" style="2" customWidth="1"/>
    <col min="11268" max="11520" width="9.140625" style="2" hidden="1"/>
    <col min="11521" max="11521" width="18.140625" style="2" customWidth="1"/>
    <col min="11522" max="11522" width="66.28515625" style="2" customWidth="1"/>
    <col min="11523" max="11523" width="9.140625" style="2" customWidth="1"/>
    <col min="11524" max="11776" width="9.140625" style="2" hidden="1"/>
    <col min="11777" max="11777" width="18.140625" style="2" customWidth="1"/>
    <col min="11778" max="11778" width="66.28515625" style="2" customWidth="1"/>
    <col min="11779" max="11779" width="9.140625" style="2" customWidth="1"/>
    <col min="11780" max="12032" width="9.140625" style="2" hidden="1"/>
    <col min="12033" max="12033" width="18.140625" style="2" customWidth="1"/>
    <col min="12034" max="12034" width="66.28515625" style="2" customWidth="1"/>
    <col min="12035" max="12035" width="9.140625" style="2" customWidth="1"/>
    <col min="12036" max="12288" width="9.140625" style="2" hidden="1"/>
    <col min="12289" max="12289" width="18.140625" style="2" customWidth="1"/>
    <col min="12290" max="12290" width="66.28515625" style="2" customWidth="1"/>
    <col min="12291" max="12291" width="9.140625" style="2" customWidth="1"/>
    <col min="12292" max="12544" width="9.140625" style="2" hidden="1"/>
    <col min="12545" max="12545" width="18.140625" style="2" customWidth="1"/>
    <col min="12546" max="12546" width="66.28515625" style="2" customWidth="1"/>
    <col min="12547" max="12547" width="9.140625" style="2" customWidth="1"/>
    <col min="12548" max="12800" width="9.140625" style="2" hidden="1"/>
    <col min="12801" max="12801" width="18.140625" style="2" customWidth="1"/>
    <col min="12802" max="12802" width="66.28515625" style="2" customWidth="1"/>
    <col min="12803" max="12803" width="9.140625" style="2" customWidth="1"/>
    <col min="12804" max="13056" width="9.140625" style="2" hidden="1"/>
    <col min="13057" max="13057" width="18.140625" style="2" customWidth="1"/>
    <col min="13058" max="13058" width="66.28515625" style="2" customWidth="1"/>
    <col min="13059" max="13059" width="9.140625" style="2" customWidth="1"/>
    <col min="13060" max="13312" width="9.140625" style="2" hidden="1"/>
    <col min="13313" max="13313" width="18.140625" style="2" customWidth="1"/>
    <col min="13314" max="13314" width="66.28515625" style="2" customWidth="1"/>
    <col min="13315" max="13315" width="9.140625" style="2" customWidth="1"/>
    <col min="13316" max="13568" width="9.140625" style="2" hidden="1"/>
    <col min="13569" max="13569" width="18.140625" style="2" customWidth="1"/>
    <col min="13570" max="13570" width="66.28515625" style="2" customWidth="1"/>
    <col min="13571" max="13571" width="9.140625" style="2" customWidth="1"/>
    <col min="13572" max="13824" width="9.140625" style="2" hidden="1"/>
    <col min="13825" max="13825" width="18.140625" style="2" customWidth="1"/>
    <col min="13826" max="13826" width="66.28515625" style="2" customWidth="1"/>
    <col min="13827" max="13827" width="9.140625" style="2" customWidth="1"/>
    <col min="13828" max="14080" width="9.140625" style="2" hidden="1"/>
    <col min="14081" max="14081" width="18.140625" style="2" customWidth="1"/>
    <col min="14082" max="14082" width="66.28515625" style="2" customWidth="1"/>
    <col min="14083" max="14083" width="9.140625" style="2" customWidth="1"/>
    <col min="14084" max="14336" width="9.140625" style="2" hidden="1"/>
    <col min="14337" max="14337" width="18.140625" style="2" customWidth="1"/>
    <col min="14338" max="14338" width="66.28515625" style="2" customWidth="1"/>
    <col min="14339" max="14339" width="9.140625" style="2" customWidth="1"/>
    <col min="14340" max="14592" width="9.140625" style="2" hidden="1"/>
    <col min="14593" max="14593" width="18.140625" style="2" customWidth="1"/>
    <col min="14594" max="14594" width="66.28515625" style="2" customWidth="1"/>
    <col min="14595" max="14595" width="9.140625" style="2" customWidth="1"/>
    <col min="14596" max="14848" width="9.140625" style="2" hidden="1"/>
    <col min="14849" max="14849" width="18.140625" style="2" customWidth="1"/>
    <col min="14850" max="14850" width="66.28515625" style="2" customWidth="1"/>
    <col min="14851" max="14851" width="9.140625" style="2" customWidth="1"/>
    <col min="14852" max="15104" width="9.140625" style="2" hidden="1"/>
    <col min="15105" max="15105" width="18.140625" style="2" customWidth="1"/>
    <col min="15106" max="15106" width="66.28515625" style="2" customWidth="1"/>
    <col min="15107" max="15107" width="9.140625" style="2" customWidth="1"/>
    <col min="15108" max="15360" width="9.140625" style="2" hidden="1"/>
    <col min="15361" max="15361" width="18.140625" style="2" customWidth="1"/>
    <col min="15362" max="15362" width="66.28515625" style="2" customWidth="1"/>
    <col min="15363" max="15363" width="9.140625" style="2" customWidth="1"/>
    <col min="15364" max="15616" width="9.140625" style="2" hidden="1"/>
    <col min="15617" max="15617" width="18.140625" style="2" customWidth="1"/>
    <col min="15618" max="15618" width="66.28515625" style="2" customWidth="1"/>
    <col min="15619" max="15619" width="9.140625" style="2" customWidth="1"/>
    <col min="15620" max="15872" width="9.140625" style="2" hidden="1"/>
    <col min="15873" max="15873" width="18.140625" style="2" customWidth="1"/>
    <col min="15874" max="15874" width="66.28515625" style="2" customWidth="1"/>
    <col min="15875" max="15875" width="9.140625" style="2" customWidth="1"/>
    <col min="15876" max="16128" width="9.140625" style="2" hidden="1"/>
    <col min="16129" max="16129" width="18.140625" style="2" customWidth="1"/>
    <col min="16130" max="16130" width="66.28515625" style="2" customWidth="1"/>
    <col min="16131" max="16131" width="9.140625" style="2" customWidth="1"/>
    <col min="16132" max="16384" width="9.140625" style="2" hidden="1"/>
  </cols>
  <sheetData>
    <row r="1" spans="1:2" ht="15">
      <c r="A1" s="1" t="s">
        <v>176</v>
      </c>
      <c r="B1" s="1" t="s">
        <v>177</v>
      </c>
    </row>
    <row r="2" spans="1:2" ht="15">
      <c r="A2" s="3">
        <v>0</v>
      </c>
      <c r="B2" s="3" t="s">
        <v>178</v>
      </c>
    </row>
    <row r="3" spans="1:2" ht="15">
      <c r="A3" s="3">
        <v>1</v>
      </c>
      <c r="B3" s="3" t="s">
        <v>179</v>
      </c>
    </row>
    <row r="4" spans="1:2" ht="15">
      <c r="A4" s="3">
        <v>11</v>
      </c>
      <c r="B4" s="3" t="s">
        <v>180</v>
      </c>
    </row>
    <row r="5" spans="1:2" ht="15">
      <c r="A5" s="3">
        <v>12</v>
      </c>
      <c r="B5" s="3" t="s">
        <v>181</v>
      </c>
    </row>
    <row r="6" spans="1:2" ht="15">
      <c r="A6" s="3">
        <v>13</v>
      </c>
      <c r="B6" s="3" t="s">
        <v>182</v>
      </c>
    </row>
    <row r="7" spans="1:2" ht="15">
      <c r="A7" s="3">
        <v>2</v>
      </c>
      <c r="B7" s="3" t="s">
        <v>183</v>
      </c>
    </row>
    <row r="8" spans="1:2" ht="15">
      <c r="A8" s="3">
        <v>21</v>
      </c>
      <c r="B8" s="3" t="s">
        <v>184</v>
      </c>
    </row>
    <row r="9" spans="1:2" ht="15">
      <c r="A9" s="3">
        <v>3</v>
      </c>
      <c r="B9" s="3" t="s">
        <v>185</v>
      </c>
    </row>
    <row r="10" spans="1:2" ht="15">
      <c r="A10" s="3">
        <v>31</v>
      </c>
      <c r="B10" s="3" t="s">
        <v>186</v>
      </c>
    </row>
    <row r="11" spans="1:2" ht="15">
      <c r="A11" s="3">
        <v>32</v>
      </c>
      <c r="B11" s="3" t="s">
        <v>187</v>
      </c>
    </row>
    <row r="12" spans="1:2" ht="15">
      <c r="A12" s="3">
        <v>33</v>
      </c>
      <c r="B12" s="3" t="s">
        <v>188</v>
      </c>
    </row>
    <row r="13" spans="1:2" ht="15">
      <c r="A13" s="3">
        <v>34</v>
      </c>
      <c r="B13" s="3" t="s">
        <v>189</v>
      </c>
    </row>
    <row r="14" spans="1:2" ht="15">
      <c r="A14" s="3">
        <v>35</v>
      </c>
      <c r="B14" s="3" t="s">
        <v>190</v>
      </c>
    </row>
    <row r="15" spans="1:2" ht="15">
      <c r="A15" s="3">
        <v>36</v>
      </c>
      <c r="B15" s="3" t="s">
        <v>185</v>
      </c>
    </row>
    <row r="16" spans="1:2" ht="15">
      <c r="A16" s="3">
        <v>37</v>
      </c>
      <c r="B16" s="3" t="s">
        <v>191</v>
      </c>
    </row>
    <row r="17" spans="1:2" ht="15">
      <c r="A17" s="3">
        <v>38</v>
      </c>
      <c r="B17" s="3" t="s">
        <v>192</v>
      </c>
    </row>
    <row r="18" spans="1:2" ht="15">
      <c r="A18" s="3">
        <v>39</v>
      </c>
      <c r="B18" s="3" t="s">
        <v>193</v>
      </c>
    </row>
    <row r="19" spans="1:2" ht="15">
      <c r="A19" s="3">
        <v>4</v>
      </c>
      <c r="B19" s="3" t="s">
        <v>194</v>
      </c>
    </row>
    <row r="20" spans="1:2" ht="15">
      <c r="A20" s="3">
        <v>41</v>
      </c>
      <c r="B20" s="3" t="s">
        <v>195</v>
      </c>
    </row>
    <row r="21" spans="1:2" ht="15">
      <c r="A21" s="3">
        <v>42</v>
      </c>
      <c r="B21" s="3" t="s">
        <v>196</v>
      </c>
    </row>
    <row r="22" spans="1:2" ht="15">
      <c r="A22" s="3">
        <v>43</v>
      </c>
      <c r="B22" s="3" t="s">
        <v>197</v>
      </c>
    </row>
    <row r="23" spans="1:2" ht="15">
      <c r="A23" s="3">
        <v>44</v>
      </c>
      <c r="B23" s="3" t="s">
        <v>198</v>
      </c>
    </row>
    <row r="24" spans="1:2" ht="15">
      <c r="A24" s="3">
        <v>45</v>
      </c>
      <c r="B24" s="3" t="s">
        <v>199</v>
      </c>
    </row>
    <row r="25" spans="1:2" ht="15">
      <c r="A25" s="3">
        <v>46</v>
      </c>
      <c r="B25" s="3" t="s">
        <v>200</v>
      </c>
    </row>
    <row r="26" spans="1:2" ht="15">
      <c r="A26" s="3">
        <v>47</v>
      </c>
      <c r="B26" s="3" t="s">
        <v>194</v>
      </c>
    </row>
    <row r="27" spans="1:2" ht="15">
      <c r="A27" s="3">
        <v>48</v>
      </c>
      <c r="B27" s="3" t="s">
        <v>201</v>
      </c>
    </row>
    <row r="28" spans="1:2" ht="15">
      <c r="A28" s="3">
        <v>5</v>
      </c>
      <c r="B28" s="3" t="s">
        <v>202</v>
      </c>
    </row>
    <row r="29" spans="1:2" ht="15">
      <c r="A29" s="3">
        <v>51</v>
      </c>
      <c r="B29" s="3" t="s">
        <v>202</v>
      </c>
    </row>
    <row r="30" spans="1:2" ht="15">
      <c r="A30" s="3">
        <v>52</v>
      </c>
      <c r="B30" s="3" t="s">
        <v>203</v>
      </c>
    </row>
    <row r="31" spans="1:2" ht="15">
      <c r="A31" s="3">
        <v>53</v>
      </c>
      <c r="B31" s="3" t="s">
        <v>204</v>
      </c>
    </row>
    <row r="32" spans="1:2" ht="15">
      <c r="A32" s="3">
        <v>54</v>
      </c>
      <c r="B32" s="3" t="s">
        <v>205</v>
      </c>
    </row>
    <row r="33" spans="1:2" ht="15">
      <c r="A33" s="3">
        <v>6</v>
      </c>
      <c r="B33" s="3" t="s">
        <v>206</v>
      </c>
    </row>
    <row r="34" spans="1:2" ht="15">
      <c r="A34" s="3">
        <v>61</v>
      </c>
      <c r="B34" s="3" t="s">
        <v>207</v>
      </c>
    </row>
    <row r="35" spans="1:2" ht="15">
      <c r="A35" s="3">
        <v>62</v>
      </c>
      <c r="B35" s="3" t="s">
        <v>208</v>
      </c>
    </row>
    <row r="36" spans="1:2" ht="15">
      <c r="A36" s="3">
        <v>63</v>
      </c>
      <c r="B36" s="3" t="s">
        <v>209</v>
      </c>
    </row>
    <row r="37" spans="1:2" ht="15">
      <c r="A37" s="3">
        <v>64</v>
      </c>
      <c r="B37" s="3" t="s">
        <v>260</v>
      </c>
    </row>
    <row r="38" spans="1:2" ht="15">
      <c r="A38" s="3">
        <v>7</v>
      </c>
      <c r="B38" s="3" t="s">
        <v>210</v>
      </c>
    </row>
    <row r="39" spans="1:2" ht="15">
      <c r="A39" s="3">
        <v>71</v>
      </c>
      <c r="B39" s="3" t="s">
        <v>211</v>
      </c>
    </row>
    <row r="40" spans="1:2" ht="15">
      <c r="A40" s="3">
        <v>8</v>
      </c>
      <c r="B40" s="3" t="s">
        <v>212</v>
      </c>
    </row>
    <row r="41" spans="1:2" ht="15">
      <c r="A41" s="3">
        <v>81</v>
      </c>
      <c r="B41" s="3" t="s">
        <v>212</v>
      </c>
    </row>
    <row r="42" spans="1: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PRIHODI</vt:lpstr>
      <vt:lpstr>RASHODI</vt:lpstr>
      <vt:lpstr>KATALOG IZVORA FINANCIRANJA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comp</cp:lastModifiedBy>
  <cp:lastPrinted>2020-12-09T11:53:19Z</cp:lastPrinted>
  <dcterms:created xsi:type="dcterms:W3CDTF">2020-12-09T06:21:50Z</dcterms:created>
  <dcterms:modified xsi:type="dcterms:W3CDTF">2020-12-09T11:55:13Z</dcterms:modified>
</cp:coreProperties>
</file>